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46176" windowHeight="14376"/>
  </bookViews>
  <sheets>
    <sheet name="2019 NCAMES Vendor Form" sheetId="1" r:id="rId1"/>
  </sheets>
  <calcPr calcId="145621"/>
</workbook>
</file>

<file path=xl/calcChain.xml><?xml version="1.0" encoding="utf-8"?>
<calcChain xmlns="http://schemas.openxmlformats.org/spreadsheetml/2006/main">
  <c r="I57" i="1" l="1"/>
  <c r="G57" i="1"/>
  <c r="J90" i="1" l="1"/>
  <c r="I90" i="1"/>
  <c r="G90" i="1"/>
  <c r="J89" i="1"/>
  <c r="I89" i="1"/>
  <c r="G89" i="1"/>
  <c r="J88" i="1"/>
  <c r="I88" i="1"/>
  <c r="G88" i="1"/>
  <c r="J87" i="1"/>
  <c r="I87" i="1"/>
  <c r="G87" i="1"/>
  <c r="J86" i="1"/>
  <c r="I86" i="1"/>
  <c r="G86" i="1"/>
  <c r="J85" i="1"/>
  <c r="I85" i="1"/>
  <c r="G85" i="1"/>
  <c r="J84" i="1"/>
  <c r="I84" i="1"/>
  <c r="G84" i="1"/>
  <c r="J83" i="1"/>
  <c r="I83" i="1"/>
  <c r="G83" i="1"/>
  <c r="J82" i="1"/>
  <c r="I82" i="1"/>
  <c r="G82" i="1"/>
  <c r="J81" i="1"/>
  <c r="I81" i="1"/>
  <c r="G81" i="1"/>
  <c r="J80" i="1"/>
  <c r="I80" i="1"/>
  <c r="G80" i="1"/>
  <c r="J79" i="1"/>
  <c r="I79" i="1"/>
  <c r="G79" i="1"/>
  <c r="J74" i="1"/>
  <c r="I74" i="1"/>
  <c r="G74" i="1"/>
  <c r="J73" i="1"/>
  <c r="I73" i="1"/>
  <c r="G73" i="1"/>
  <c r="J72" i="1"/>
  <c r="I72" i="1"/>
  <c r="G72" i="1"/>
  <c r="J71" i="1"/>
  <c r="I71" i="1"/>
  <c r="G71" i="1"/>
  <c r="J70" i="1"/>
  <c r="I70" i="1"/>
  <c r="G70" i="1"/>
  <c r="J69" i="1"/>
  <c r="I69" i="1"/>
  <c r="G69" i="1"/>
  <c r="J68" i="1"/>
  <c r="I68" i="1"/>
  <c r="G68" i="1"/>
  <c r="J67" i="1"/>
  <c r="I67" i="1"/>
  <c r="G67" i="1"/>
  <c r="J66" i="1"/>
  <c r="I66" i="1"/>
  <c r="G66" i="1"/>
  <c r="J61" i="1"/>
  <c r="I61" i="1"/>
  <c r="G61" i="1"/>
  <c r="J60" i="1"/>
  <c r="I60" i="1"/>
  <c r="G60" i="1"/>
  <c r="J59" i="1"/>
  <c r="I59" i="1"/>
  <c r="G59" i="1"/>
  <c r="J58" i="1"/>
  <c r="I58" i="1"/>
  <c r="G58" i="1"/>
  <c r="J57" i="1"/>
  <c r="J56" i="1"/>
  <c r="I56" i="1"/>
  <c r="G56" i="1"/>
  <c r="J55" i="1"/>
  <c r="I55" i="1"/>
  <c r="G55" i="1"/>
  <c r="J54" i="1"/>
  <c r="I54" i="1"/>
  <c r="G54" i="1"/>
  <c r="J53" i="1"/>
  <c r="I53" i="1"/>
  <c r="G53" i="1"/>
  <c r="J52" i="1"/>
  <c r="I52" i="1"/>
  <c r="G52" i="1"/>
  <c r="J51" i="1"/>
  <c r="I51" i="1"/>
  <c r="G51" i="1"/>
  <c r="J50" i="1"/>
  <c r="I50" i="1"/>
  <c r="G50" i="1"/>
  <c r="J49" i="1"/>
  <c r="I49" i="1"/>
  <c r="G49" i="1"/>
  <c r="J48" i="1"/>
  <c r="I48" i="1"/>
  <c r="G48" i="1"/>
  <c r="J47" i="1"/>
  <c r="I47" i="1"/>
  <c r="G47" i="1"/>
  <c r="J46" i="1"/>
  <c r="I46" i="1"/>
  <c r="G46" i="1"/>
  <c r="J45" i="1"/>
  <c r="I45" i="1"/>
  <c r="G45" i="1"/>
  <c r="J44" i="1"/>
  <c r="G44" i="1" s="1"/>
  <c r="J43" i="1"/>
  <c r="I43" i="1" s="1"/>
  <c r="J42" i="1"/>
  <c r="I42" i="1" s="1"/>
  <c r="J41" i="1"/>
  <c r="I41" i="1" s="1"/>
  <c r="J40" i="1"/>
  <c r="I40" i="1" s="1"/>
  <c r="G40" i="1"/>
  <c r="J39" i="1"/>
  <c r="I39" i="1" s="1"/>
  <c r="J38" i="1"/>
  <c r="I38" i="1" s="1"/>
  <c r="J37" i="1"/>
  <c r="I37" i="1" s="1"/>
  <c r="G37" i="1"/>
  <c r="G41" i="1" l="1"/>
  <c r="G42" i="1"/>
  <c r="I44" i="1"/>
  <c r="G38" i="1"/>
  <c r="G39" i="1"/>
  <c r="G43" i="1"/>
  <c r="H92" i="1"/>
  <c r="H96" i="1" s="1"/>
  <c r="H98" i="1"/>
  <c r="H100" i="1" s="1"/>
</calcChain>
</file>

<file path=xl/sharedStrings.xml><?xml version="1.0" encoding="utf-8"?>
<sst xmlns="http://schemas.openxmlformats.org/spreadsheetml/2006/main" count="99" uniqueCount="85">
  <si>
    <t>Vendor Registration and Sponsorship Form</t>
  </si>
  <si>
    <t>2019 Annual Meeting</t>
  </si>
  <si>
    <t>May 14 - 16, 2019</t>
  </si>
  <si>
    <t>Embassy Suites &amp; Richard M. Wiggins Convention Center - Fayetteville, NC</t>
  </si>
  <si>
    <t>Company:</t>
  </si>
  <si>
    <t>Address:</t>
  </si>
  <si>
    <t>City:</t>
  </si>
  <si>
    <t>State:</t>
  </si>
  <si>
    <t>Zip:</t>
  </si>
  <si>
    <t>Contact Person:</t>
  </si>
  <si>
    <t>Cell:</t>
  </si>
  <si>
    <t>Contact's Email:</t>
  </si>
  <si>
    <t>Phone: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</si>
  <si>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</si>
  <si>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</si>
  <si>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</si>
  <si>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</si>
  <si>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</si>
  <si>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</si>
  <si>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</si>
  <si>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</si>
  <si>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</si>
  <si>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</si>
  <si>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Requested Display Location Choices:</t>
  </si>
  <si>
    <t>Inside</t>
  </si>
  <si>
    <t>Outside</t>
  </si>
  <si>
    <t>Door Prizes:</t>
  </si>
  <si>
    <t>Quantity</t>
  </si>
  <si>
    <t>Extended Cost</t>
  </si>
  <si>
    <t>Attendance</t>
  </si>
  <si>
    <t>Wednesday</t>
  </si>
  <si>
    <t>Primary Display Booth:</t>
  </si>
  <si>
    <t>Additional Display Booth(s):</t>
  </si>
  <si>
    <t>Additional Display Table(s):</t>
  </si>
  <si>
    <t>Additional Chairs:</t>
  </si>
  <si>
    <t>Outlet Access:</t>
  </si>
  <si>
    <t>Thurs.</t>
  </si>
  <si>
    <t>Display at Rodeo Only</t>
  </si>
  <si>
    <t>Display In Addition to Wednesday</t>
  </si>
  <si>
    <t>Additional Attendees:</t>
  </si>
  <si>
    <t>Annual Meeting/Rodeo Awards Dinner Attendees:</t>
  </si>
  <si>
    <t>Late Registration Fee (After April 15, 2019):</t>
  </si>
  <si>
    <t>Sponsorships</t>
  </si>
  <si>
    <t>Diamond (Includes 5 Attendees, 1 Display, Recognition):</t>
  </si>
  <si>
    <t>Platinum (Includes 4 Attendees, 1 Display, Recognition):</t>
  </si>
  <si>
    <t>Gold (Includes 3 Attendees, 1 Display, Recognition):</t>
  </si>
  <si>
    <t>Silver (Includes 2 Attendees, 1 Display, Recognition):</t>
  </si>
  <si>
    <t>Rodeo Outerwear:</t>
  </si>
  <si>
    <t>Rodeo Banner (Displayed at 2020 APPA Rodeo):</t>
  </si>
  <si>
    <t>Meals</t>
  </si>
  <si>
    <t>Vendor Luncheon:</t>
  </si>
  <si>
    <t>Utilities Directors Dinner:</t>
  </si>
  <si>
    <t>TAKEN</t>
  </si>
  <si>
    <t>Rodeo Judges Breakfast:</t>
  </si>
  <si>
    <t>Rodeo Lunch:</t>
  </si>
  <si>
    <t>Rodeo/Awards Social:</t>
  </si>
  <si>
    <t>Golf Sponsorships</t>
  </si>
  <si>
    <t>4-Man Team (Limit 25):</t>
  </si>
  <si>
    <t>Tee:</t>
  </si>
  <si>
    <t>Hole:</t>
  </si>
  <si>
    <t>Practice Range:</t>
  </si>
  <si>
    <t>Putting Green:</t>
  </si>
  <si>
    <t>Hole-In-One Contest:</t>
  </si>
  <si>
    <t>Lunch:</t>
  </si>
  <si>
    <t>Snacks:</t>
  </si>
  <si>
    <t>Drinks:</t>
  </si>
  <si>
    <t>Sporting Clay Sponsorships</t>
  </si>
  <si>
    <t>4-Man Team:</t>
  </si>
  <si>
    <t>Station:</t>
  </si>
  <si>
    <t>1st Place Team Plaque:</t>
  </si>
  <si>
    <t>2nd Place Team Plaque:</t>
  </si>
  <si>
    <t>3rd Place Team Plaque:</t>
  </si>
  <si>
    <t>(2) 1st Place Team Member Gift Cards ($50 Each):</t>
  </si>
  <si>
    <t>2nd Place Team Member Gift Cards ($25 Each):</t>
  </si>
  <si>
    <t>3rd Place Team Member Gift Cards ($15 Each):</t>
  </si>
  <si>
    <t>Power Strip/Extension Cord:</t>
  </si>
  <si>
    <t>Embassy Suites</t>
  </si>
  <si>
    <t>Wireless Internet (2M):</t>
  </si>
  <si>
    <t>Hard Internet Access (5M):</t>
  </si>
  <si>
    <t>NCAMES Total:</t>
  </si>
  <si>
    <t>NCAMES Total Enclosed:</t>
  </si>
  <si>
    <t>NCAMES Total Owed:</t>
  </si>
  <si>
    <t>Embassy Suites Audio/Visual SubTotal:</t>
  </si>
  <si>
    <t>Embassy Suites A/V Total (Including Taxes &amp; Charges):</t>
  </si>
  <si>
    <t>Print Legibly Additional Attendees ($75 Each or Special Sponsorship):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</si>
</sst>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00000"/>
    <numFmt numFmtId="165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42" fontId="0" fillId="3" borderId="9" xfId="0" applyNumberFormat="1" applyFill="1" applyBorder="1" applyProtection="1">
      <protection hidden="1"/>
    </xf>
    <xf numFmtId="42" fontId="0" fillId="3" borderId="16" xfId="0" applyNumberFormat="1" applyFill="1" applyBorder="1" applyProtection="1">
      <protection hidden="1"/>
    </xf>
    <xf numFmtId="42" fontId="0" fillId="4" borderId="28" xfId="0" applyNumberFormat="1" applyFill="1" applyBorder="1" applyProtection="1">
      <protection hidden="1"/>
    </xf>
    <xf numFmtId="42" fontId="0" fillId="4" borderId="22" xfId="0" applyNumberFormat="1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locked="0"/>
    </xf>
    <xf numFmtId="42" fontId="0" fillId="5" borderId="33" xfId="0" applyNumberFormat="1" applyFill="1" applyBorder="1" applyProtection="1">
      <protection hidden="1"/>
    </xf>
    <xf numFmtId="0" fontId="0" fillId="2" borderId="14" xfId="0" applyFill="1" applyBorder="1" applyAlignment="1" applyProtection="1">
      <alignment horizontal="center"/>
      <protection locked="0"/>
    </xf>
    <xf numFmtId="42" fontId="0" fillId="5" borderId="16" xfId="0" applyNumberFormat="1" applyFill="1" applyBorder="1" applyProtection="1">
      <protection hidden="1"/>
    </xf>
    <xf numFmtId="0" fontId="1" fillId="2" borderId="39" xfId="0" applyFont="1" applyFill="1" applyBorder="1" applyAlignment="1" applyProtection="1">
      <alignment horizontal="center"/>
      <protection locked="0"/>
    </xf>
    <xf numFmtId="42" fontId="1" fillId="5" borderId="40" xfId="0" applyNumberFormat="1" applyFont="1" applyFill="1" applyBorder="1" applyProtection="1">
      <protection hidden="1"/>
    </xf>
    <xf numFmtId="0" fontId="0" fillId="2" borderId="7" xfId="0" applyFill="1" applyBorder="1" applyAlignment="1" applyProtection="1">
      <alignment horizontal="center"/>
      <protection locked="0"/>
    </xf>
    <xf numFmtId="42" fontId="0" fillId="6" borderId="9" xfId="0" applyNumberFormat="1" applyFill="1" applyBorder="1" applyProtection="1">
      <protection hidden="1"/>
    </xf>
    <xf numFmtId="42" fontId="0" fillId="6" borderId="16" xfId="0" applyNumberFormat="1" applyFill="1" applyBorder="1" applyProtection="1">
      <protection hidden="1"/>
    </xf>
    <xf numFmtId="42" fontId="0" fillId="0" borderId="16" xfId="0" applyNumberFormat="1" applyBorder="1" applyProtection="1">
      <protection hidden="1"/>
    </xf>
    <xf numFmtId="0" fontId="0" fillId="2" borderId="20" xfId="0" applyFill="1" applyBorder="1" applyAlignment="1" applyProtection="1">
      <alignment horizontal="center"/>
      <protection locked="0"/>
    </xf>
    <xf numFmtId="42" fontId="0" fillId="0" borderId="22" xfId="0" applyNumberFormat="1" applyBorder="1" applyProtection="1">
      <protection hidden="1"/>
    </xf>
    <xf numFmtId="0" fontId="0" fillId="2" borderId="27" xfId="0" applyFill="1" applyBorder="1" applyAlignment="1" applyProtection="1">
      <alignment horizontal="center"/>
      <protection locked="0"/>
    </xf>
    <xf numFmtId="42" fontId="0" fillId="7" borderId="28" xfId="0" applyNumberFormat="1" applyFill="1" applyBorder="1" applyProtection="1">
      <protection hidden="1"/>
    </xf>
    <xf numFmtId="42" fontId="0" fillId="7" borderId="16" xfId="0" applyNumberFormat="1" applyFill="1" applyBorder="1" applyProtection="1">
      <protection hidden="1"/>
    </xf>
    <xf numFmtId="42" fontId="0" fillId="7" borderId="22" xfId="0" applyNumberFormat="1" applyFill="1" applyBorder="1" applyProtection="1">
      <protection hidden="1"/>
    </xf>
    <xf numFmtId="42" fontId="0" fillId="8" borderId="28" xfId="0" applyNumberFormat="1" applyFill="1" applyBorder="1" applyProtection="1">
      <protection hidden="1"/>
    </xf>
    <xf numFmtId="42" fontId="0" fillId="8" borderId="46" xfId="0" applyNumberFormat="1" applyFill="1" applyBorder="1" applyProtection="1">
      <protection hidden="1"/>
    </xf>
    <xf numFmtId="42" fontId="0" fillId="8" borderId="16" xfId="0" applyNumberFormat="1" applyFill="1" applyBorder="1" applyProtection="1">
      <protection hidden="1"/>
    </xf>
    <xf numFmtId="42" fontId="0" fillId="8" borderId="22" xfId="0" applyNumberFormat="1" applyFill="1" applyBorder="1" applyProtection="1">
      <protection hidden="1"/>
    </xf>
    <xf numFmtId="42" fontId="0" fillId="9" borderId="28" xfId="0" applyNumberFormat="1" applyFill="1" applyBorder="1" applyProtection="1">
      <protection hidden="1"/>
    </xf>
    <xf numFmtId="42" fontId="0" fillId="9" borderId="46" xfId="0" applyNumberFormat="1" applyFill="1" applyBorder="1" applyProtection="1">
      <protection hidden="1"/>
    </xf>
    <xf numFmtId="42" fontId="0" fillId="9" borderId="16" xfId="0" applyNumberFormat="1" applyFill="1" applyBorder="1" applyProtection="1">
      <protection hidden="1"/>
    </xf>
    <xf numFmtId="0" fontId="0" fillId="2" borderId="39" xfId="0" applyFill="1" applyBorder="1" applyAlignment="1" applyProtection="1">
      <alignment horizontal="center"/>
      <protection locked="0"/>
    </xf>
    <xf numFmtId="42" fontId="0" fillId="9" borderId="40" xfId="0" applyNumberFormat="1" applyFill="1" applyBorder="1" applyProtection="1">
      <protection hidden="1"/>
    </xf>
    <xf numFmtId="42" fontId="10" fillId="3" borderId="16" xfId="0" applyNumberFormat="1" applyFont="1" applyFill="1" applyBorder="1" applyProtection="1">
      <protection hidden="1"/>
    </xf>
    <xf numFmtId="0" fontId="10" fillId="3" borderId="54" xfId="0" applyFont="1" applyFill="1" applyBorder="1" applyProtection="1">
      <protection hidden="1"/>
    </xf>
    <xf numFmtId="42" fontId="10" fillId="3" borderId="22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2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42" fontId="0" fillId="0" borderId="0" xfId="0" applyNumberFormat="1" applyFill="1" applyProtection="1"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3" borderId="8" xfId="0" applyFill="1" applyBorder="1" applyAlignment="1" applyProtection="1">
      <alignment horizontal="center"/>
      <protection hidden="1"/>
    </xf>
    <xf numFmtId="42" fontId="0" fillId="3" borderId="8" xfId="0" applyNumberFormat="1" applyFill="1" applyBorder="1" applyProtection="1">
      <protection hidden="1"/>
    </xf>
    <xf numFmtId="0" fontId="0" fillId="3" borderId="15" xfId="0" applyFill="1" applyBorder="1" applyAlignment="1" applyProtection="1">
      <alignment horizontal="center"/>
      <protection hidden="1"/>
    </xf>
    <xf numFmtId="42" fontId="0" fillId="3" borderId="15" xfId="0" applyNumberFormat="1" applyFill="1" applyBorder="1" applyProtection="1">
      <protection hidden="1"/>
    </xf>
    <xf numFmtId="0" fontId="10" fillId="3" borderId="12" xfId="0" applyFont="1" applyFill="1" applyBorder="1" applyAlignment="1" applyProtection="1">
      <alignment wrapText="1"/>
      <protection hidden="1"/>
    </xf>
    <xf numFmtId="0" fontId="10" fillId="3" borderId="15" xfId="0" applyFont="1" applyFill="1" applyBorder="1" applyAlignment="1" applyProtection="1">
      <alignment horizontal="center"/>
      <protection hidden="1"/>
    </xf>
    <xf numFmtId="42" fontId="10" fillId="3" borderId="15" xfId="0" applyNumberFormat="1" applyFont="1" applyFill="1" applyBorder="1" applyProtection="1">
      <protection hidden="1"/>
    </xf>
    <xf numFmtId="0" fontId="10" fillId="3" borderId="53" xfId="0" applyFont="1" applyFill="1" applyBorder="1" applyAlignment="1" applyProtection="1">
      <alignment horizontal="center"/>
      <protection hidden="1"/>
    </xf>
    <xf numFmtId="42" fontId="10" fillId="3" borderId="53" xfId="0" applyNumberFormat="1" applyFont="1" applyFill="1" applyBorder="1" applyProtection="1">
      <protection hidden="1"/>
    </xf>
    <xf numFmtId="0" fontId="10" fillId="3" borderId="18" xfId="0" applyFont="1" applyFill="1" applyBorder="1" applyAlignment="1" applyProtection="1">
      <alignment wrapText="1"/>
      <protection hidden="1"/>
    </xf>
    <xf numFmtId="0" fontId="10" fillId="3" borderId="21" xfId="0" applyFont="1" applyFill="1" applyBorder="1" applyAlignment="1" applyProtection="1">
      <alignment horizontal="center"/>
      <protection hidden="1"/>
    </xf>
    <xf numFmtId="42" fontId="10" fillId="3" borderId="21" xfId="0" applyNumberFormat="1" applyFont="1" applyFill="1" applyBorder="1" applyProtection="1">
      <protection hidden="1"/>
    </xf>
    <xf numFmtId="0" fontId="0" fillId="4" borderId="25" xfId="0" applyFill="1" applyBorder="1" applyAlignment="1" applyProtection="1">
      <alignment horizontal="center"/>
      <protection hidden="1"/>
    </xf>
    <xf numFmtId="42" fontId="0" fillId="4" borderId="25" xfId="0" applyNumberFormat="1" applyFill="1" applyBorder="1" applyProtection="1">
      <protection hidden="1"/>
    </xf>
    <xf numFmtId="0" fontId="0" fillId="4" borderId="21" xfId="0" applyFill="1" applyBorder="1" applyAlignment="1" applyProtection="1">
      <alignment horizontal="center"/>
      <protection hidden="1"/>
    </xf>
    <xf numFmtId="42" fontId="0" fillId="4" borderId="21" xfId="0" applyNumberFormat="1" applyFill="1" applyBorder="1" applyProtection="1">
      <protection hidden="1"/>
    </xf>
    <xf numFmtId="0" fontId="0" fillId="5" borderId="32" xfId="0" applyFill="1" applyBorder="1" applyAlignment="1" applyProtection="1">
      <alignment horizontal="center"/>
      <protection hidden="1"/>
    </xf>
    <xf numFmtId="42" fontId="0" fillId="5" borderId="32" xfId="0" applyNumberFormat="1" applyFill="1" applyBorder="1" applyProtection="1">
      <protection hidden="1"/>
    </xf>
    <xf numFmtId="0" fontId="0" fillId="5" borderId="15" xfId="0" applyFill="1" applyBorder="1" applyAlignment="1" applyProtection="1">
      <alignment horizontal="center"/>
      <protection hidden="1"/>
    </xf>
    <xf numFmtId="42" fontId="0" fillId="5" borderId="15" xfId="0" applyNumberFormat="1" applyFill="1" applyBorder="1" applyProtection="1">
      <protection hidden="1"/>
    </xf>
    <xf numFmtId="0" fontId="1" fillId="5" borderId="37" xfId="0" applyFont="1" applyFill="1" applyBorder="1" applyAlignment="1" applyProtection="1">
      <alignment horizontal="center"/>
      <protection hidden="1"/>
    </xf>
    <xf numFmtId="42" fontId="1" fillId="5" borderId="37" xfId="0" applyNumberFormat="1" applyFont="1" applyFill="1" applyBorder="1" applyProtection="1">
      <protection hidden="1"/>
    </xf>
    <xf numFmtId="0" fontId="0" fillId="6" borderId="8" xfId="0" applyFill="1" applyBorder="1" applyAlignment="1" applyProtection="1">
      <alignment horizontal="center"/>
      <protection hidden="1"/>
    </xf>
    <xf numFmtId="42" fontId="0" fillId="6" borderId="8" xfId="0" applyNumberFormat="1" applyFill="1" applyBorder="1" applyProtection="1">
      <protection hidden="1"/>
    </xf>
    <xf numFmtId="0" fontId="0" fillId="6" borderId="15" xfId="0" applyFill="1" applyBorder="1" applyAlignment="1" applyProtection="1">
      <alignment horizontal="center"/>
      <protection hidden="1"/>
    </xf>
    <xf numFmtId="42" fontId="0" fillId="6" borderId="15" xfId="0" applyNumberFormat="1" applyFill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42" fontId="0" fillId="0" borderId="15" xfId="0" applyNumberFormat="1" applyBorder="1" applyProtection="1">
      <protection hidden="1"/>
    </xf>
    <xf numFmtId="0" fontId="0" fillId="0" borderId="21" xfId="0" applyBorder="1" applyAlignment="1" applyProtection="1">
      <alignment horizontal="center"/>
      <protection hidden="1"/>
    </xf>
    <xf numFmtId="42" fontId="0" fillId="0" borderId="21" xfId="0" applyNumberFormat="1" applyBorder="1" applyProtection="1">
      <protection hidden="1"/>
    </xf>
    <xf numFmtId="0" fontId="0" fillId="7" borderId="25" xfId="0" applyFill="1" applyBorder="1" applyAlignment="1" applyProtection="1">
      <alignment horizontal="center"/>
      <protection hidden="1"/>
    </xf>
    <xf numFmtId="42" fontId="0" fillId="7" borderId="25" xfId="0" applyNumberFormat="1" applyFill="1" applyBorder="1" applyProtection="1">
      <protection hidden="1"/>
    </xf>
    <xf numFmtId="0" fontId="0" fillId="7" borderId="14" xfId="0" applyFill="1" applyBorder="1" applyAlignment="1" applyProtection="1">
      <alignment horizontal="center"/>
      <protection hidden="1"/>
    </xf>
    <xf numFmtId="0" fontId="0" fillId="7" borderId="15" xfId="0" applyFill="1" applyBorder="1" applyAlignment="1" applyProtection="1">
      <alignment horizontal="center"/>
      <protection hidden="1"/>
    </xf>
    <xf numFmtId="42" fontId="0" fillId="7" borderId="15" xfId="0" applyNumberFormat="1" applyFill="1" applyBorder="1" applyProtection="1">
      <protection hidden="1"/>
    </xf>
    <xf numFmtId="0" fontId="0" fillId="7" borderId="21" xfId="0" applyFill="1" applyBorder="1" applyAlignment="1" applyProtection="1">
      <alignment horizontal="center"/>
      <protection hidden="1"/>
    </xf>
    <xf numFmtId="42" fontId="0" fillId="7" borderId="21" xfId="0" applyNumberFormat="1" applyFill="1" applyBorder="1" applyProtection="1">
      <protection hidden="1"/>
    </xf>
    <xf numFmtId="0" fontId="0" fillId="8" borderId="25" xfId="0" applyFill="1" applyBorder="1" applyAlignment="1" applyProtection="1">
      <alignment horizontal="center"/>
      <protection hidden="1"/>
    </xf>
    <xf numFmtId="42" fontId="0" fillId="8" borderId="25" xfId="0" applyNumberFormat="1" applyFill="1" applyBorder="1" applyProtection="1">
      <protection hidden="1"/>
    </xf>
    <xf numFmtId="0" fontId="0" fillId="8" borderId="44" xfId="0" applyFont="1" applyFill="1" applyBorder="1" applyAlignment="1" applyProtection="1">
      <alignment horizontal="right" vertical="center"/>
      <protection hidden="1"/>
    </xf>
    <xf numFmtId="0" fontId="0" fillId="8" borderId="45" xfId="0" applyFill="1" applyBorder="1" applyAlignment="1" applyProtection="1">
      <alignment horizontal="center"/>
      <protection hidden="1"/>
    </xf>
    <xf numFmtId="0" fontId="0" fillId="8" borderId="44" xfId="0" applyFill="1" applyBorder="1" applyAlignment="1" applyProtection="1">
      <alignment horizontal="center"/>
      <protection hidden="1"/>
    </xf>
    <xf numFmtId="42" fontId="0" fillId="8" borderId="44" xfId="0" applyNumberFormat="1" applyFill="1" applyBorder="1" applyProtection="1">
      <protection hidden="1"/>
    </xf>
    <xf numFmtId="0" fontId="0" fillId="8" borderId="15" xfId="0" applyFill="1" applyBorder="1" applyAlignment="1" applyProtection="1">
      <alignment horizontal="center"/>
      <protection hidden="1"/>
    </xf>
    <xf numFmtId="42" fontId="0" fillId="8" borderId="15" xfId="0" applyNumberFormat="1" applyFill="1" applyBorder="1" applyProtection="1">
      <protection hidden="1"/>
    </xf>
    <xf numFmtId="0" fontId="0" fillId="8" borderId="21" xfId="0" applyFill="1" applyBorder="1" applyAlignment="1" applyProtection="1">
      <alignment horizontal="center"/>
      <protection hidden="1"/>
    </xf>
    <xf numFmtId="42" fontId="0" fillId="8" borderId="21" xfId="0" applyNumberFormat="1" applyFill="1" applyBorder="1" applyProtection="1">
      <protection hidden="1"/>
    </xf>
    <xf numFmtId="0" fontId="0" fillId="9" borderId="25" xfId="0" applyFill="1" applyBorder="1" applyAlignment="1" applyProtection="1">
      <alignment horizontal="center"/>
      <protection hidden="1"/>
    </xf>
    <xf numFmtId="42" fontId="0" fillId="9" borderId="25" xfId="0" applyNumberFormat="1" applyFill="1" applyBorder="1" applyProtection="1">
      <protection hidden="1"/>
    </xf>
    <xf numFmtId="0" fontId="0" fillId="9" borderId="44" xfId="0" applyFont="1" applyFill="1" applyBorder="1" applyAlignment="1" applyProtection="1">
      <alignment horizontal="right" vertical="center"/>
      <protection hidden="1"/>
    </xf>
    <xf numFmtId="0" fontId="0" fillId="10" borderId="45" xfId="0" applyFill="1" applyBorder="1" applyAlignment="1" applyProtection="1">
      <alignment horizontal="center"/>
      <protection hidden="1"/>
    </xf>
    <xf numFmtId="0" fontId="0" fillId="9" borderId="44" xfId="0" applyFill="1" applyBorder="1" applyAlignment="1" applyProtection="1">
      <alignment horizontal="center"/>
      <protection hidden="1"/>
    </xf>
    <xf numFmtId="42" fontId="0" fillId="9" borderId="44" xfId="0" applyNumberFormat="1" applyFill="1" applyBorder="1" applyProtection="1">
      <protection hidden="1"/>
    </xf>
    <xf numFmtId="0" fontId="0" fillId="9" borderId="15" xfId="0" applyFill="1" applyBorder="1" applyAlignment="1" applyProtection="1">
      <alignment horizontal="center"/>
      <protection hidden="1"/>
    </xf>
    <xf numFmtId="42" fontId="0" fillId="9" borderId="15" xfId="0" applyNumberFormat="1" applyFill="1" applyBorder="1" applyProtection="1">
      <protection hidden="1"/>
    </xf>
    <xf numFmtId="0" fontId="0" fillId="9" borderId="14" xfId="0" applyFill="1" applyBorder="1" applyAlignment="1" applyProtection="1">
      <alignment horizontal="center"/>
      <protection hidden="1"/>
    </xf>
    <xf numFmtId="42" fontId="0" fillId="9" borderId="15" xfId="0" applyNumberFormat="1" applyFill="1" applyBorder="1" applyAlignment="1" applyProtection="1">
      <protection hidden="1"/>
    </xf>
    <xf numFmtId="0" fontId="0" fillId="9" borderId="37" xfId="0" applyFill="1" applyBorder="1" applyAlignment="1" applyProtection="1">
      <alignment horizontal="center"/>
      <protection hidden="1"/>
    </xf>
    <xf numFmtId="42" fontId="0" fillId="9" borderId="37" xfId="0" applyNumberFormat="1" applyFill="1" applyBorder="1" applyAlignment="1" applyProtection="1">
      <protection hidden="1"/>
    </xf>
    <xf numFmtId="0" fontId="0" fillId="0" borderId="0" xfId="0" applyFill="1" applyAlignment="1" applyProtection="1">
      <alignment horizontal="center" vertical="center" textRotation="90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42" fontId="0" fillId="0" borderId="0" xfId="0" applyNumberFormat="1" applyFill="1" applyBorder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11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52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42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42" fontId="8" fillId="0" borderId="0" xfId="0" applyNumberFormat="1" applyFont="1" applyProtection="1">
      <protection hidden="1"/>
    </xf>
    <xf numFmtId="42" fontId="0" fillId="0" borderId="0" xfId="0" applyNumberFormat="1" applyProtection="1">
      <protection hidden="1"/>
    </xf>
    <xf numFmtId="42" fontId="11" fillId="0" borderId="0" xfId="0" applyNumberFormat="1" applyFont="1" applyProtection="1">
      <protection hidden="1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42" fontId="3" fillId="2" borderId="0" xfId="0" applyNumberFormat="1" applyFont="1" applyFill="1" applyProtection="1">
      <protection locked="0"/>
    </xf>
    <xf numFmtId="42" fontId="3" fillId="0" borderId="0" xfId="0" applyNumberFormat="1" applyFont="1" applyProtection="1">
      <protection hidden="1"/>
    </xf>
    <xf numFmtId="42" fontId="7" fillId="0" borderId="0" xfId="0" applyNumberFormat="1" applyFont="1" applyProtection="1">
      <protection hidden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9" borderId="12" xfId="0" applyFill="1" applyBorder="1" applyProtection="1">
      <protection hidden="1"/>
    </xf>
    <xf numFmtId="0" fontId="0" fillId="9" borderId="15" xfId="0" applyFill="1" applyBorder="1" applyProtection="1">
      <protection hidden="1"/>
    </xf>
    <xf numFmtId="0" fontId="0" fillId="9" borderId="13" xfId="0" applyFill="1" applyBorder="1" applyProtection="1">
      <protection hidden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6" fillId="9" borderId="47" xfId="0" applyFont="1" applyFill="1" applyBorder="1" applyAlignment="1" applyProtection="1">
      <alignment horizontal="center" vertical="center" textRotation="90"/>
      <protection hidden="1"/>
    </xf>
    <xf numFmtId="0" fontId="6" fillId="9" borderId="48" xfId="0" applyFont="1" applyFill="1" applyBorder="1" applyAlignment="1" applyProtection="1">
      <alignment horizontal="center" vertical="center" textRotation="90"/>
      <protection hidden="1"/>
    </xf>
    <xf numFmtId="0" fontId="6" fillId="9" borderId="11" xfId="0" applyFont="1" applyFill="1" applyBorder="1" applyAlignment="1" applyProtection="1">
      <alignment horizontal="center" vertical="center" textRotation="90"/>
      <protection hidden="1"/>
    </xf>
    <xf numFmtId="0" fontId="6" fillId="9" borderId="49" xfId="0" applyFont="1" applyFill="1" applyBorder="1" applyAlignment="1" applyProtection="1">
      <alignment horizontal="center" vertical="center" textRotation="90"/>
      <protection hidden="1"/>
    </xf>
    <xf numFmtId="0" fontId="0" fillId="9" borderId="24" xfId="0" applyFill="1" applyBorder="1" applyProtection="1">
      <protection hidden="1"/>
    </xf>
    <xf numFmtId="0" fontId="0" fillId="9" borderId="25" xfId="0" applyFill="1" applyBorder="1" applyProtection="1">
      <protection hidden="1"/>
    </xf>
    <xf numFmtId="0" fontId="0" fillId="9" borderId="26" xfId="0" applyFill="1" applyBorder="1" applyProtection="1">
      <protection hidden="1"/>
    </xf>
    <xf numFmtId="0" fontId="0" fillId="9" borderId="50" xfId="0" applyFill="1" applyBorder="1" applyAlignment="1" applyProtection="1">
      <protection hidden="1"/>
    </xf>
    <xf numFmtId="0" fontId="0" fillId="9" borderId="37" xfId="0" applyFill="1" applyBorder="1" applyAlignment="1" applyProtection="1">
      <protection hidden="1"/>
    </xf>
    <xf numFmtId="0" fontId="0" fillId="9" borderId="38" xfId="0" applyFill="1" applyBorder="1" applyAlignment="1" applyProtection="1">
      <protection hidden="1"/>
    </xf>
    <xf numFmtId="0" fontId="0" fillId="9" borderId="12" xfId="0" applyFill="1" applyBorder="1" applyAlignment="1" applyProtection="1">
      <protection hidden="1"/>
    </xf>
    <xf numFmtId="0" fontId="0" fillId="9" borderId="15" xfId="0" applyFill="1" applyBorder="1" applyAlignment="1" applyProtection="1">
      <protection hidden="1"/>
    </xf>
    <xf numFmtId="0" fontId="0" fillId="9" borderId="13" xfId="0" applyFill="1" applyBorder="1" applyAlignment="1" applyProtection="1">
      <protection hidden="1"/>
    </xf>
    <xf numFmtId="0" fontId="0" fillId="8" borderId="12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0" fillId="8" borderId="13" xfId="0" applyFill="1" applyBorder="1" applyProtection="1">
      <protection hidden="1"/>
    </xf>
    <xf numFmtId="0" fontId="0" fillId="8" borderId="18" xfId="0" applyFill="1" applyBorder="1" applyProtection="1">
      <protection hidden="1"/>
    </xf>
    <xf numFmtId="0" fontId="0" fillId="8" borderId="21" xfId="0" applyFill="1" applyBorder="1" applyProtection="1">
      <protection hidden="1"/>
    </xf>
    <xf numFmtId="0" fontId="0" fillId="8" borderId="19" xfId="0" applyFill="1" applyBorder="1" applyProtection="1">
      <protection hidden="1"/>
    </xf>
    <xf numFmtId="0" fontId="9" fillId="5" borderId="36" xfId="0" applyFont="1" applyFill="1" applyBorder="1" applyProtection="1">
      <protection hidden="1"/>
    </xf>
    <xf numFmtId="0" fontId="9" fillId="5" borderId="37" xfId="0" applyFont="1" applyFill="1" applyBorder="1" applyProtection="1">
      <protection hidden="1"/>
    </xf>
    <xf numFmtId="0" fontId="9" fillId="5" borderId="38" xfId="0" applyFont="1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34" xfId="0" applyFill="1" applyBorder="1" applyProtection="1">
      <protection hidden="1"/>
    </xf>
    <xf numFmtId="0" fontId="0" fillId="6" borderId="15" xfId="0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7" borderId="24" xfId="0" applyFill="1" applyBorder="1" applyProtection="1">
      <protection hidden="1"/>
    </xf>
    <xf numFmtId="0" fontId="0" fillId="7" borderId="25" xfId="0" applyFill="1" applyBorder="1" applyProtection="1">
      <protection hidden="1"/>
    </xf>
    <xf numFmtId="0" fontId="0" fillId="7" borderId="26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0" fillId="7" borderId="15" xfId="0" applyFill="1" applyBorder="1" applyProtection="1">
      <protection hidden="1"/>
    </xf>
    <xf numFmtId="0" fontId="0" fillId="7" borderId="13" xfId="0" applyFill="1" applyBorder="1" applyProtection="1">
      <protection hidden="1"/>
    </xf>
    <xf numFmtId="0" fontId="0" fillId="7" borderId="18" xfId="0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0" fillId="7" borderId="19" xfId="0" applyFill="1" applyBorder="1" applyProtection="1">
      <protection hidden="1"/>
    </xf>
    <xf numFmtId="0" fontId="0" fillId="0" borderId="42" xfId="0" applyFont="1" applyBorder="1" applyAlignment="1" applyProtection="1">
      <alignment horizontal="left"/>
      <protection hidden="1"/>
    </xf>
    <xf numFmtId="0" fontId="0" fillId="0" borderId="21" xfId="0" applyFont="1" applyBorder="1" applyAlignment="1" applyProtection="1">
      <alignment horizontal="left"/>
      <protection hidden="1"/>
    </xf>
    <xf numFmtId="0" fontId="0" fillId="0" borderId="19" xfId="0" applyFont="1" applyBorder="1" applyAlignment="1" applyProtection="1">
      <alignment horizontal="left"/>
      <protection hidden="1"/>
    </xf>
    <xf numFmtId="0" fontId="6" fillId="7" borderId="23" xfId="0" applyFont="1" applyFill="1" applyBorder="1" applyAlignment="1" applyProtection="1">
      <alignment horizontal="center" vertical="center" textRotation="90"/>
      <protection hidden="1"/>
    </xf>
    <xf numFmtId="0" fontId="6" fillId="7" borderId="43" xfId="0" applyFont="1" applyFill="1" applyBorder="1" applyAlignment="1" applyProtection="1">
      <alignment horizontal="center" vertical="center" textRotation="90"/>
      <protection hidden="1"/>
    </xf>
    <xf numFmtId="0" fontId="6" fillId="7" borderId="29" xfId="0" applyFont="1" applyFill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2" borderId="1" xfId="0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hidden="1"/>
    </xf>
    <xf numFmtId="165" fontId="0" fillId="2" borderId="1" xfId="0" applyNumberFormat="1" applyFont="1" applyFill="1" applyBorder="1" applyAlignment="1" applyProtection="1">
      <alignment horizontal="left"/>
      <protection locked="0"/>
    </xf>
    <xf numFmtId="42" fontId="2" fillId="0" borderId="0" xfId="0" applyNumberFormat="1" applyFont="1" applyAlignment="1" applyProtection="1">
      <alignment horizontal="center" wrapText="1"/>
      <protection hidden="1"/>
    </xf>
    <xf numFmtId="42" fontId="2" fillId="0" borderId="1" xfId="0" applyNumberFormat="1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textRotation="90"/>
      <protection hidden="1"/>
    </xf>
    <xf numFmtId="0" fontId="5" fillId="0" borderId="10" xfId="0" applyFont="1" applyBorder="1" applyAlignment="1" applyProtection="1">
      <alignment horizontal="center" vertical="center" textRotation="90"/>
      <protection hidden="1"/>
    </xf>
    <xf numFmtId="0" fontId="5" fillId="0" borderId="35" xfId="0" applyFont="1" applyBorder="1" applyAlignment="1" applyProtection="1">
      <alignment horizontal="center" vertical="center" textRotation="90"/>
      <protection hidden="1"/>
    </xf>
    <xf numFmtId="0" fontId="10" fillId="3" borderId="55" xfId="0" applyFont="1" applyFill="1" applyBorder="1" applyAlignment="1" applyProtection="1">
      <alignment horizontal="center" vertical="center" textRotation="90" wrapText="1"/>
      <protection hidden="1"/>
    </xf>
    <xf numFmtId="0" fontId="10" fillId="3" borderId="56" xfId="0" applyFont="1" applyFill="1" applyBorder="1" applyAlignment="1" applyProtection="1">
      <alignment horizontal="center" vertical="center" textRotation="90" wrapText="1"/>
      <protection hidden="1"/>
    </xf>
    <xf numFmtId="0" fontId="10" fillId="3" borderId="57" xfId="0" applyFont="1" applyFill="1" applyBorder="1" applyAlignment="1" applyProtection="1">
      <alignment horizontal="center" vertical="center" textRotation="90" wrapText="1"/>
      <protection hidden="1"/>
    </xf>
    <xf numFmtId="0" fontId="6" fillId="4" borderId="23" xfId="0" applyFont="1" applyFill="1" applyBorder="1" applyAlignment="1" applyProtection="1">
      <alignment horizontal="center" vertical="center" textRotation="90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0" fillId="4" borderId="18" xfId="0" applyFill="1" applyBorder="1" applyAlignment="1" applyProtection="1">
      <alignment wrapText="1"/>
      <protection hidden="1"/>
    </xf>
    <xf numFmtId="0" fontId="0" fillId="4" borderId="21" xfId="0" applyFill="1" applyBorder="1" applyAlignment="1" applyProtection="1">
      <alignment wrapText="1"/>
      <protection hidden="1"/>
    </xf>
    <xf numFmtId="0" fontId="0" fillId="4" borderId="19" xfId="0" applyFill="1" applyBorder="1" applyAlignment="1" applyProtection="1">
      <alignment wrapText="1"/>
      <protection hidden="1"/>
    </xf>
    <xf numFmtId="0" fontId="0" fillId="5" borderId="34" xfId="0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3" borderId="12" xfId="0" applyFill="1" applyBorder="1" applyAlignment="1" applyProtection="1">
      <alignment wrapText="1"/>
      <protection hidden="1"/>
    </xf>
    <xf numFmtId="0" fontId="0" fillId="3" borderId="13" xfId="0" applyFill="1" applyBorder="1" applyAlignment="1" applyProtection="1">
      <alignment wrapText="1"/>
      <protection hidden="1"/>
    </xf>
    <xf numFmtId="0" fontId="0" fillId="4" borderId="24" xfId="0" applyFill="1" applyBorder="1" applyAlignment="1" applyProtection="1">
      <alignment wrapText="1"/>
      <protection hidden="1"/>
    </xf>
    <xf numFmtId="0" fontId="0" fillId="4" borderId="25" xfId="0" applyFill="1" applyBorder="1" applyAlignment="1" applyProtection="1">
      <alignment wrapText="1"/>
      <protection hidden="1"/>
    </xf>
    <xf numFmtId="0" fontId="0" fillId="4" borderId="26" xfId="0" applyFill="1" applyBorder="1" applyAlignment="1" applyProtection="1">
      <alignment wrapText="1"/>
      <protection hidden="1"/>
    </xf>
    <xf numFmtId="0" fontId="0" fillId="5" borderId="30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0" fillId="5" borderId="26" xfId="0" applyFill="1" applyBorder="1" applyProtection="1">
      <protection hidden="1"/>
    </xf>
    <xf numFmtId="0" fontId="6" fillId="3" borderId="4" xfId="0" applyFont="1" applyFill="1" applyBorder="1" applyAlignment="1" applyProtection="1">
      <alignment horizontal="center" vertical="center" textRotation="90"/>
      <protection hidden="1"/>
    </xf>
    <xf numFmtId="0" fontId="6" fillId="3" borderId="11" xfId="0" applyFont="1" applyFill="1" applyBorder="1" applyAlignment="1" applyProtection="1">
      <alignment horizontal="center" vertical="center" textRotation="90"/>
      <protection hidden="1"/>
    </xf>
    <xf numFmtId="0" fontId="6" fillId="3" borderId="51" xfId="0" applyFont="1" applyFill="1" applyBorder="1" applyAlignment="1" applyProtection="1">
      <alignment horizontal="center" vertical="center" textRotation="90"/>
      <protection hidden="1"/>
    </xf>
    <xf numFmtId="0" fontId="6" fillId="3" borderId="17" xfId="0" applyFont="1" applyFill="1" applyBorder="1" applyAlignment="1" applyProtection="1">
      <alignment horizontal="center" vertical="center" textRotation="90"/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6" fillId="8" borderId="23" xfId="0" applyFont="1" applyFill="1" applyBorder="1" applyAlignment="1" applyProtection="1">
      <alignment horizontal="center" vertical="center" textRotation="90"/>
      <protection hidden="1"/>
    </xf>
    <xf numFmtId="0" fontId="6" fillId="8" borderId="43" xfId="0" applyFont="1" applyFill="1" applyBorder="1" applyAlignment="1" applyProtection="1">
      <alignment horizontal="center" vertical="center" textRotation="90"/>
      <protection hidden="1"/>
    </xf>
    <xf numFmtId="0" fontId="6" fillId="8" borderId="29" xfId="0" applyFont="1" applyFill="1" applyBorder="1" applyAlignment="1" applyProtection="1">
      <alignment horizontal="center" vertical="center" textRotation="90"/>
      <protection hidden="1"/>
    </xf>
    <xf numFmtId="0" fontId="0" fillId="8" borderId="24" xfId="0" applyFill="1" applyBorder="1" applyProtection="1">
      <protection hidden="1"/>
    </xf>
    <xf numFmtId="0" fontId="0" fillId="8" borderId="25" xfId="0" applyFill="1" applyBorder="1" applyProtection="1">
      <protection hidden="1"/>
    </xf>
    <xf numFmtId="0" fontId="0" fillId="8" borderId="26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zoomScaleNormal="100" zoomScaleSheetLayoutView="100" workbookViewId="0">
      <selection activeCell="C8" sqref="C8:I8"/>
    </sheetView>
  </sheetViews>
  <sheetFormatPr defaultColWidth="9.109375" defaultRowHeight="14.4" x14ac:dyDescent="0.3"/>
  <cols>
    <col min="1" max="1" width="5.109375" style="33" bestFit="1" customWidth="1"/>
    <col min="2" max="2" width="4.6640625" style="33" bestFit="1" customWidth="1"/>
    <col min="3" max="3" width="5.88671875" style="33" customWidth="1"/>
    <col min="4" max="4" width="38.109375" style="33" customWidth="1"/>
    <col min="5" max="5" width="7.88671875" style="33" customWidth="1"/>
    <col min="6" max="6" width="8" style="34" bestFit="1" customWidth="1"/>
    <col min="7" max="7" width="2.109375" style="34" bestFit="1" customWidth="1"/>
    <col min="8" max="8" width="9.109375" style="35"/>
    <col min="9" max="9" width="2" style="34" customWidth="1"/>
    <col min="10" max="10" width="12.5546875" style="35" customWidth="1"/>
    <col min="11" max="16384" width="9.109375" style="33"/>
  </cols>
  <sheetData>
    <row r="1" spans="1:10" ht="18.75" x14ac:dyDescent="0.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5.75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5" x14ac:dyDescent="0.25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5" x14ac:dyDescent="0.25">
      <c r="A4" s="189" t="s">
        <v>3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5" x14ac:dyDescent="0.25">
      <c r="E5" s="34"/>
      <c r="G5" s="35"/>
      <c r="H5" s="34"/>
      <c r="I5" s="35"/>
      <c r="J5" s="33"/>
    </row>
    <row r="6" spans="1:10" ht="15" x14ac:dyDescent="0.25">
      <c r="E6" s="34"/>
      <c r="G6" s="35"/>
      <c r="H6" s="34"/>
      <c r="I6" s="35"/>
      <c r="J6" s="33"/>
    </row>
    <row r="7" spans="1:10" ht="15" x14ac:dyDescent="0.25">
      <c r="E7" s="34"/>
      <c r="G7" s="35"/>
      <c r="H7" s="34"/>
      <c r="I7" s="35"/>
      <c r="J7" s="33"/>
    </row>
    <row r="8" spans="1:10" ht="15.75" thickBot="1" x14ac:dyDescent="0.3">
      <c r="A8" s="190" t="s">
        <v>4</v>
      </c>
      <c r="B8" s="190"/>
      <c r="C8" s="191"/>
      <c r="D8" s="191"/>
      <c r="E8" s="191"/>
      <c r="F8" s="191"/>
      <c r="G8" s="191"/>
      <c r="H8" s="191"/>
      <c r="I8" s="191"/>
      <c r="J8" s="33"/>
    </row>
    <row r="9" spans="1:10" ht="15.75" thickTop="1" x14ac:dyDescent="0.25">
      <c r="E9" s="34"/>
      <c r="G9" s="35"/>
      <c r="H9" s="34"/>
      <c r="I9" s="35"/>
      <c r="J9" s="33"/>
    </row>
    <row r="10" spans="1:10" ht="15" customHeight="1" thickBot="1" x14ac:dyDescent="0.3">
      <c r="A10" s="190" t="s">
        <v>5</v>
      </c>
      <c r="B10" s="190"/>
      <c r="C10" s="128"/>
      <c r="D10" s="128"/>
      <c r="E10" s="128"/>
      <c r="F10" s="128"/>
      <c r="G10" s="128"/>
      <c r="H10" s="128"/>
      <c r="I10" s="128"/>
      <c r="J10" s="33"/>
    </row>
    <row r="11" spans="1:10" ht="15.75" customHeight="1" thickTop="1" thickBot="1" x14ac:dyDescent="0.3">
      <c r="B11" s="37" t="s">
        <v>6</v>
      </c>
      <c r="C11" s="129"/>
      <c r="D11" s="129"/>
      <c r="E11" s="37" t="s">
        <v>7</v>
      </c>
      <c r="F11" s="124"/>
      <c r="G11" s="35"/>
      <c r="H11" s="37" t="s">
        <v>8</v>
      </c>
      <c r="I11" s="192"/>
      <c r="J11" s="192"/>
    </row>
    <row r="12" spans="1:10" ht="15.75" customHeight="1" thickTop="1" x14ac:dyDescent="0.25">
      <c r="A12" s="38"/>
      <c r="B12" s="39"/>
      <c r="C12" s="39"/>
      <c r="D12" s="40"/>
      <c r="E12" s="39"/>
      <c r="F12" s="41"/>
      <c r="G12" s="42"/>
      <c r="H12" s="39"/>
      <c r="I12" s="43"/>
      <c r="J12" s="43"/>
    </row>
    <row r="13" spans="1:10" x14ac:dyDescent="0.3">
      <c r="A13" s="193" t="s">
        <v>9</v>
      </c>
      <c r="B13" s="193"/>
      <c r="C13" s="44"/>
      <c r="E13" s="34"/>
      <c r="G13" s="35"/>
      <c r="H13" s="34"/>
      <c r="I13" s="35"/>
      <c r="J13" s="33"/>
    </row>
    <row r="14" spans="1:10" ht="15" thickBot="1" x14ac:dyDescent="0.35">
      <c r="A14" s="193"/>
      <c r="B14" s="193"/>
      <c r="C14" s="130"/>
      <c r="D14" s="130"/>
      <c r="E14" s="45" t="s">
        <v>10</v>
      </c>
      <c r="F14" s="194"/>
      <c r="G14" s="194"/>
      <c r="H14" s="194"/>
      <c r="I14" s="194"/>
      <c r="J14" s="194"/>
    </row>
    <row r="15" spans="1:10" ht="15" thickTop="1" x14ac:dyDescent="0.3">
      <c r="A15" s="193" t="s">
        <v>11</v>
      </c>
      <c r="B15" s="193"/>
      <c r="C15" s="44"/>
      <c r="E15" s="34"/>
      <c r="G15" s="35"/>
      <c r="H15" s="34"/>
      <c r="I15" s="35"/>
      <c r="J15" s="33"/>
    </row>
    <row r="16" spans="1:10" ht="15" thickBot="1" x14ac:dyDescent="0.35">
      <c r="A16" s="193"/>
      <c r="B16" s="193"/>
      <c r="C16" s="130"/>
      <c r="D16" s="130"/>
      <c r="E16" s="45" t="s">
        <v>12</v>
      </c>
      <c r="F16" s="194"/>
      <c r="G16" s="194"/>
      <c r="H16" s="194"/>
      <c r="I16" s="194"/>
      <c r="J16" s="194"/>
    </row>
    <row r="17" spans="1:10" ht="15.75" thickTop="1" x14ac:dyDescent="0.25">
      <c r="E17" s="34"/>
      <c r="G17" s="35"/>
      <c r="H17" s="34"/>
      <c r="I17" s="35"/>
      <c r="J17" s="33"/>
    </row>
    <row r="18" spans="1:10" ht="15" x14ac:dyDescent="0.25">
      <c r="A18" s="36" t="s">
        <v>84</v>
      </c>
      <c r="E18" s="34"/>
      <c r="G18" s="35"/>
      <c r="H18" s="34"/>
      <c r="I18" s="35"/>
      <c r="J18" s="33"/>
    </row>
    <row r="19" spans="1:10" ht="15.75" thickBot="1" x14ac:dyDescent="0.3">
      <c r="C19" s="45" t="s">
        <v>13</v>
      </c>
      <c r="D19" s="123"/>
      <c r="E19" s="45" t="s">
        <v>14</v>
      </c>
      <c r="F19" s="130"/>
      <c r="G19" s="130"/>
      <c r="H19" s="130"/>
      <c r="I19" s="130"/>
      <c r="J19" s="130"/>
    </row>
    <row r="20" spans="1:10" ht="15.75" thickTop="1" x14ac:dyDescent="0.25">
      <c r="C20" s="45"/>
      <c r="E20" s="45"/>
      <c r="G20" s="35"/>
      <c r="H20" s="34"/>
      <c r="I20" s="35"/>
      <c r="J20" s="33"/>
    </row>
    <row r="21" spans="1:10" ht="15.75" thickBot="1" x14ac:dyDescent="0.3">
      <c r="C21" s="45" t="s">
        <v>15</v>
      </c>
      <c r="D21" s="123"/>
      <c r="E21" s="45" t="s">
        <v>16</v>
      </c>
      <c r="F21" s="130"/>
      <c r="G21" s="130"/>
      <c r="H21" s="130"/>
      <c r="I21" s="130"/>
      <c r="J21" s="130"/>
    </row>
    <row r="22" spans="1:10" ht="15.75" thickTop="1" x14ac:dyDescent="0.25">
      <c r="C22" s="45"/>
      <c r="E22" s="45"/>
      <c r="G22" s="35"/>
      <c r="H22" s="34"/>
      <c r="I22" s="35"/>
      <c r="J22" s="33"/>
    </row>
    <row r="23" spans="1:10" ht="15.75" thickBot="1" x14ac:dyDescent="0.3">
      <c r="C23" s="45" t="s">
        <v>17</v>
      </c>
      <c r="D23" s="123"/>
      <c r="E23" s="45" t="s">
        <v>18</v>
      </c>
      <c r="F23" s="130"/>
      <c r="G23" s="130"/>
      <c r="H23" s="130"/>
      <c r="I23" s="130"/>
      <c r="J23" s="130"/>
    </row>
    <row r="24" spans="1:10" ht="15.75" thickTop="1" x14ac:dyDescent="0.25">
      <c r="C24" s="45"/>
      <c r="E24" s="45"/>
      <c r="G24" s="35"/>
      <c r="H24" s="34"/>
      <c r="I24" s="35"/>
      <c r="J24" s="33"/>
    </row>
    <row r="25" spans="1:10" ht="15.75" thickBot="1" x14ac:dyDescent="0.3">
      <c r="C25" s="45" t="s">
        <v>19</v>
      </c>
      <c r="D25" s="123"/>
      <c r="E25" s="45" t="s">
        <v>20</v>
      </c>
      <c r="F25" s="130"/>
      <c r="G25" s="130"/>
      <c r="H25" s="130"/>
      <c r="I25" s="130"/>
      <c r="J25" s="130"/>
    </row>
    <row r="26" spans="1:10" ht="15.75" thickTop="1" x14ac:dyDescent="0.25">
      <c r="C26" s="45"/>
      <c r="E26" s="45"/>
      <c r="G26" s="35"/>
      <c r="H26" s="34"/>
      <c r="I26" s="35"/>
      <c r="J26" s="33"/>
    </row>
    <row r="27" spans="1:10" ht="15.75" thickBot="1" x14ac:dyDescent="0.3">
      <c r="C27" s="45" t="s">
        <v>21</v>
      </c>
      <c r="D27" s="123"/>
      <c r="E27" s="45" t="s">
        <v>22</v>
      </c>
      <c r="F27" s="130"/>
      <c r="G27" s="130"/>
      <c r="H27" s="130"/>
      <c r="I27" s="130"/>
      <c r="J27" s="130"/>
    </row>
    <row r="28" spans="1:10" ht="15.75" thickTop="1" x14ac:dyDescent="0.25">
      <c r="E28" s="34"/>
      <c r="G28" s="35"/>
      <c r="H28" s="34"/>
      <c r="I28" s="35"/>
      <c r="J28" s="33"/>
    </row>
    <row r="29" spans="1:10" ht="15" x14ac:dyDescent="0.25">
      <c r="A29" s="36" t="s">
        <v>23</v>
      </c>
    </row>
    <row r="30" spans="1:10" ht="15.75" thickBot="1" x14ac:dyDescent="0.3">
      <c r="B30" s="45"/>
      <c r="C30" s="45"/>
      <c r="D30" s="46" t="s">
        <v>24</v>
      </c>
      <c r="E30" s="46" t="s">
        <v>13</v>
      </c>
      <c r="F30" s="120"/>
      <c r="G30" s="46" t="s">
        <v>14</v>
      </c>
      <c r="H30" s="120"/>
      <c r="I30" s="46" t="s">
        <v>15</v>
      </c>
      <c r="J30" s="120"/>
    </row>
    <row r="31" spans="1:10" ht="16.5" thickTop="1" thickBot="1" x14ac:dyDescent="0.3">
      <c r="D31" s="45" t="s">
        <v>25</v>
      </c>
      <c r="E31" s="46" t="s">
        <v>13</v>
      </c>
      <c r="F31" s="121"/>
      <c r="G31" s="46" t="s">
        <v>14</v>
      </c>
      <c r="H31" s="122"/>
      <c r="I31" s="46" t="s">
        <v>15</v>
      </c>
      <c r="J31" s="122"/>
    </row>
    <row r="32" spans="1:10" ht="15.75" thickTop="1" x14ac:dyDescent="0.25"/>
    <row r="33" spans="1:10" ht="15.75" thickBot="1" x14ac:dyDescent="0.3">
      <c r="A33" s="36" t="s">
        <v>26</v>
      </c>
      <c r="D33" s="130"/>
      <c r="E33" s="130"/>
      <c r="F33" s="130"/>
      <c r="G33" s="130"/>
      <c r="H33" s="130"/>
      <c r="I33" s="130"/>
      <c r="J33" s="130"/>
    </row>
    <row r="34" spans="1:10" ht="15.75" thickTop="1" x14ac:dyDescent="0.25">
      <c r="B34" s="45"/>
      <c r="C34" s="45"/>
      <c r="E34" s="34"/>
      <c r="G34" s="35"/>
      <c r="H34" s="34"/>
      <c r="I34" s="35"/>
      <c r="J34" s="33"/>
    </row>
    <row r="35" spans="1:10" x14ac:dyDescent="0.3">
      <c r="E35" s="189" t="s">
        <v>27</v>
      </c>
      <c r="F35" s="189"/>
      <c r="J35" s="195" t="s">
        <v>28</v>
      </c>
    </row>
    <row r="36" spans="1:10" ht="15" thickBot="1" x14ac:dyDescent="0.35">
      <c r="E36" s="34" t="s">
        <v>24</v>
      </c>
      <c r="F36" s="34" t="s">
        <v>25</v>
      </c>
      <c r="G36" s="47"/>
      <c r="J36" s="196"/>
    </row>
    <row r="37" spans="1:10" ht="15" thickTop="1" x14ac:dyDescent="0.3">
      <c r="A37" s="197" t="s">
        <v>29</v>
      </c>
      <c r="B37" s="219" t="s">
        <v>30</v>
      </c>
      <c r="C37" s="223" t="s">
        <v>31</v>
      </c>
      <c r="D37" s="224"/>
      <c r="E37" s="11"/>
      <c r="F37" s="11"/>
      <c r="G37" s="48" t="str">
        <f>IF(J37="","",IF(J37="TAKEN","","x"))</f>
        <v/>
      </c>
      <c r="H37" s="49">
        <v>500</v>
      </c>
      <c r="I37" s="48" t="str">
        <f t="shared" ref="I37:I42" si="0">IF(J37="","","=")</f>
        <v/>
      </c>
      <c r="J37" s="1" t="str">
        <f>IF($E37="",IF($F37="","",($F37*$H37)),IF($F37="",($E37*$H37),"CHOOSE 1"))</f>
        <v/>
      </c>
    </row>
    <row r="38" spans="1:10" ht="15" customHeight="1" x14ac:dyDescent="0.3">
      <c r="A38" s="198"/>
      <c r="B38" s="220"/>
      <c r="C38" s="211" t="s">
        <v>32</v>
      </c>
      <c r="D38" s="212"/>
      <c r="E38" s="7"/>
      <c r="F38" s="7"/>
      <c r="G38" s="50" t="str">
        <f t="shared" ref="G38:G44" si="1">IF(J38="","",IF(J38="TAKEN","","x"))</f>
        <v/>
      </c>
      <c r="H38" s="51">
        <v>200</v>
      </c>
      <c r="I38" s="50" t="str">
        <f t="shared" si="0"/>
        <v/>
      </c>
      <c r="J38" s="2" t="str">
        <f>IF($E38="",IF($F38="","",($F38*$H38)),IF($F38="",($E38*$H38),(($E38+$F38)*$H38)))</f>
        <v/>
      </c>
    </row>
    <row r="39" spans="1:10" ht="15" customHeight="1" x14ac:dyDescent="0.3">
      <c r="A39" s="198"/>
      <c r="B39" s="220"/>
      <c r="C39" s="211" t="s">
        <v>33</v>
      </c>
      <c r="D39" s="212"/>
      <c r="E39" s="7"/>
      <c r="F39" s="7"/>
      <c r="G39" s="50" t="str">
        <f t="shared" si="1"/>
        <v/>
      </c>
      <c r="H39" s="51">
        <v>50</v>
      </c>
      <c r="I39" s="50" t="str">
        <f t="shared" si="0"/>
        <v/>
      </c>
      <c r="J39" s="2" t="str">
        <f t="shared" ref="J39:J43" si="2">IF($E39="",IF($F39="","",($F39*$H39)),IF($F39="",($E39*$H39),(($E39+$F39)*$H39)))</f>
        <v/>
      </c>
    </row>
    <row r="40" spans="1:10" ht="15" customHeight="1" x14ac:dyDescent="0.3">
      <c r="A40" s="198"/>
      <c r="B40" s="220"/>
      <c r="C40" s="211" t="s">
        <v>34</v>
      </c>
      <c r="D40" s="212"/>
      <c r="E40" s="7"/>
      <c r="F40" s="7"/>
      <c r="G40" s="50" t="str">
        <f t="shared" si="1"/>
        <v/>
      </c>
      <c r="H40" s="51"/>
      <c r="I40" s="50" t="str">
        <f t="shared" si="0"/>
        <v/>
      </c>
      <c r="J40" s="2" t="str">
        <f t="shared" si="2"/>
        <v/>
      </c>
    </row>
    <row r="41" spans="1:10" ht="15" customHeight="1" x14ac:dyDescent="0.3">
      <c r="A41" s="198"/>
      <c r="B41" s="220"/>
      <c r="C41" s="200" t="s">
        <v>76</v>
      </c>
      <c r="D41" s="52" t="s">
        <v>35</v>
      </c>
      <c r="E41" s="117"/>
      <c r="F41" s="117"/>
      <c r="G41" s="53" t="str">
        <f t="shared" si="1"/>
        <v/>
      </c>
      <c r="H41" s="54">
        <v>50</v>
      </c>
      <c r="I41" s="53" t="str">
        <f t="shared" si="0"/>
        <v/>
      </c>
      <c r="J41" s="30" t="str">
        <f t="shared" si="2"/>
        <v/>
      </c>
    </row>
    <row r="42" spans="1:10" ht="15" customHeight="1" x14ac:dyDescent="0.3">
      <c r="A42" s="198"/>
      <c r="B42" s="221"/>
      <c r="C42" s="201"/>
      <c r="D42" s="52" t="s">
        <v>75</v>
      </c>
      <c r="E42" s="118"/>
      <c r="F42" s="118"/>
      <c r="G42" s="55" t="str">
        <f t="shared" si="1"/>
        <v/>
      </c>
      <c r="H42" s="56">
        <v>20</v>
      </c>
      <c r="I42" s="55" t="str">
        <f t="shared" si="0"/>
        <v/>
      </c>
      <c r="J42" s="30" t="str">
        <f t="shared" si="2"/>
        <v/>
      </c>
    </row>
    <row r="43" spans="1:10" ht="15" customHeight="1" x14ac:dyDescent="0.3">
      <c r="A43" s="198"/>
      <c r="B43" s="221"/>
      <c r="C43" s="201"/>
      <c r="D43" s="52" t="s">
        <v>77</v>
      </c>
      <c r="E43" s="118"/>
      <c r="F43" s="118"/>
      <c r="G43" s="55" t="str">
        <f t="shared" si="1"/>
        <v/>
      </c>
      <c r="H43" s="56">
        <v>25</v>
      </c>
      <c r="I43" s="55" t="str">
        <f>IF(J43="","","=")</f>
        <v/>
      </c>
      <c r="J43" s="30" t="str">
        <f t="shared" si="2"/>
        <v/>
      </c>
    </row>
    <row r="44" spans="1:10" ht="15.75" customHeight="1" thickBot="1" x14ac:dyDescent="0.35">
      <c r="A44" s="198"/>
      <c r="B44" s="222"/>
      <c r="C44" s="202"/>
      <c r="D44" s="57" t="s">
        <v>78</v>
      </c>
      <c r="E44" s="119"/>
      <c r="F44" s="31"/>
      <c r="G44" s="58" t="str">
        <f t="shared" si="1"/>
        <v/>
      </c>
      <c r="H44" s="59">
        <v>150</v>
      </c>
      <c r="I44" s="58" t="str">
        <f>IF(J44="","","=")</f>
        <v/>
      </c>
      <c r="J44" s="32" t="str">
        <f>IF(E44="","",IF(E44="TAKEN","TAKEN",E44*H44))</f>
        <v/>
      </c>
    </row>
    <row r="45" spans="1:10" ht="15" customHeight="1" x14ac:dyDescent="0.3">
      <c r="A45" s="198"/>
      <c r="B45" s="203" t="s">
        <v>36</v>
      </c>
      <c r="C45" s="213" t="s">
        <v>37</v>
      </c>
      <c r="D45" s="214"/>
      <c r="E45" s="215"/>
      <c r="F45" s="17"/>
      <c r="G45" s="60" t="str">
        <f t="shared" ref="G45:G46" si="3">IF(F45="","",IF(F45="TAKEN","","x"))</f>
        <v/>
      </c>
      <c r="H45" s="61">
        <v>500</v>
      </c>
      <c r="I45" s="60" t="str">
        <f t="shared" ref="I45:I46" si="4">IF(F45="","","=")</f>
        <v/>
      </c>
      <c r="J45" s="3" t="str">
        <f t="shared" ref="J45:J46" si="5">IF(F45="","",IF(F45="TAKEN","TAKEN",F45*H45))</f>
        <v/>
      </c>
    </row>
    <row r="46" spans="1:10" ht="15.75" customHeight="1" thickBot="1" x14ac:dyDescent="0.35">
      <c r="A46" s="198"/>
      <c r="B46" s="204"/>
      <c r="C46" s="205" t="s">
        <v>38</v>
      </c>
      <c r="D46" s="206"/>
      <c r="E46" s="207"/>
      <c r="F46" s="15"/>
      <c r="G46" s="62" t="str">
        <f t="shared" si="3"/>
        <v/>
      </c>
      <c r="H46" s="63">
        <v>300</v>
      </c>
      <c r="I46" s="62" t="str">
        <f t="shared" si="4"/>
        <v/>
      </c>
      <c r="J46" s="4" t="str">
        <f t="shared" si="5"/>
        <v/>
      </c>
    </row>
    <row r="47" spans="1:10" x14ac:dyDescent="0.3">
      <c r="A47" s="198"/>
      <c r="B47" s="216" t="s">
        <v>39</v>
      </c>
      <c r="C47" s="217"/>
      <c r="D47" s="217"/>
      <c r="E47" s="218"/>
      <c r="F47" s="5"/>
      <c r="G47" s="64" t="str">
        <f>IF(F47="","",IF(F47="TAKEN","","x"))</f>
        <v/>
      </c>
      <c r="H47" s="65">
        <v>75</v>
      </c>
      <c r="I47" s="64" t="str">
        <f>IF(F47="","","=")</f>
        <v/>
      </c>
      <c r="J47" s="6" t="str">
        <f>IF(F47="","",IF(F47="TAKEN","TAKEN",F47*H47))</f>
        <v/>
      </c>
    </row>
    <row r="48" spans="1:10" x14ac:dyDescent="0.3">
      <c r="A48" s="198"/>
      <c r="B48" s="208" t="s">
        <v>40</v>
      </c>
      <c r="C48" s="209"/>
      <c r="D48" s="209"/>
      <c r="E48" s="210"/>
      <c r="F48" s="7"/>
      <c r="G48" s="66" t="str">
        <f t="shared" ref="G48:G90" si="6">IF(F48="","",IF(F48="TAKEN","","x"))</f>
        <v/>
      </c>
      <c r="H48" s="67">
        <v>0</v>
      </c>
      <c r="I48" s="66" t="str">
        <f t="shared" ref="I48:I90" si="7">IF(F48="","","=")</f>
        <v/>
      </c>
      <c r="J48" s="8" t="str">
        <f t="shared" ref="J48:J90" si="8">IF(F48="","",IF(F48="TAKEN","TAKEN",F48*H48))</f>
        <v/>
      </c>
    </row>
    <row r="49" spans="1:10" ht="15" thickBot="1" x14ac:dyDescent="0.35">
      <c r="A49" s="199"/>
      <c r="B49" s="160" t="s">
        <v>41</v>
      </c>
      <c r="C49" s="161"/>
      <c r="D49" s="161"/>
      <c r="E49" s="162"/>
      <c r="F49" s="9"/>
      <c r="G49" s="68" t="str">
        <f t="shared" si="6"/>
        <v/>
      </c>
      <c r="H49" s="69">
        <v>250</v>
      </c>
      <c r="I49" s="68" t="str">
        <f t="shared" si="7"/>
        <v/>
      </c>
      <c r="J49" s="10" t="str">
        <f t="shared" si="8"/>
        <v/>
      </c>
    </row>
    <row r="50" spans="1:10" ht="15" thickTop="1" x14ac:dyDescent="0.3">
      <c r="A50" s="197" t="s">
        <v>42</v>
      </c>
      <c r="B50" s="163" t="s">
        <v>43</v>
      </c>
      <c r="C50" s="164"/>
      <c r="D50" s="164"/>
      <c r="E50" s="165"/>
      <c r="F50" s="11"/>
      <c r="G50" s="70" t="str">
        <f t="shared" si="6"/>
        <v/>
      </c>
      <c r="H50" s="71">
        <v>4000</v>
      </c>
      <c r="I50" s="70" t="str">
        <f t="shared" si="7"/>
        <v/>
      </c>
      <c r="J50" s="12" t="str">
        <f t="shared" si="8"/>
        <v/>
      </c>
    </row>
    <row r="51" spans="1:10" x14ac:dyDescent="0.3">
      <c r="A51" s="198"/>
      <c r="B51" s="166" t="s">
        <v>44</v>
      </c>
      <c r="C51" s="167"/>
      <c r="D51" s="167"/>
      <c r="E51" s="168"/>
      <c r="F51" s="7"/>
      <c r="G51" s="72" t="str">
        <f t="shared" si="6"/>
        <v/>
      </c>
      <c r="H51" s="73">
        <v>3000</v>
      </c>
      <c r="I51" s="72" t="str">
        <f t="shared" si="7"/>
        <v/>
      </c>
      <c r="J51" s="13" t="str">
        <f t="shared" si="8"/>
        <v/>
      </c>
    </row>
    <row r="52" spans="1:10" x14ac:dyDescent="0.3">
      <c r="A52" s="198"/>
      <c r="B52" s="166" t="s">
        <v>45</v>
      </c>
      <c r="C52" s="167"/>
      <c r="D52" s="167"/>
      <c r="E52" s="168"/>
      <c r="F52" s="7"/>
      <c r="G52" s="72" t="str">
        <f t="shared" si="6"/>
        <v/>
      </c>
      <c r="H52" s="73">
        <v>2000</v>
      </c>
      <c r="I52" s="72" t="str">
        <f t="shared" si="7"/>
        <v/>
      </c>
      <c r="J52" s="13" t="str">
        <f t="shared" si="8"/>
        <v/>
      </c>
    </row>
    <row r="53" spans="1:10" x14ac:dyDescent="0.3">
      <c r="A53" s="198"/>
      <c r="B53" s="166" t="s">
        <v>46</v>
      </c>
      <c r="C53" s="167"/>
      <c r="D53" s="167"/>
      <c r="E53" s="168"/>
      <c r="F53" s="7"/>
      <c r="G53" s="72" t="str">
        <f t="shared" si="6"/>
        <v/>
      </c>
      <c r="H53" s="73">
        <v>1000</v>
      </c>
      <c r="I53" s="72" t="str">
        <f t="shared" si="7"/>
        <v/>
      </c>
      <c r="J53" s="13" t="str">
        <f t="shared" si="8"/>
        <v/>
      </c>
    </row>
    <row r="54" spans="1:10" x14ac:dyDescent="0.3">
      <c r="A54" s="198"/>
      <c r="B54" s="169" t="s">
        <v>47</v>
      </c>
      <c r="C54" s="170"/>
      <c r="D54" s="170"/>
      <c r="E54" s="171"/>
      <c r="F54" s="7"/>
      <c r="G54" s="74" t="str">
        <f t="shared" si="6"/>
        <v/>
      </c>
      <c r="H54" s="75">
        <v>2000</v>
      </c>
      <c r="I54" s="74" t="str">
        <f t="shared" si="7"/>
        <v/>
      </c>
      <c r="J54" s="14" t="str">
        <f t="shared" si="8"/>
        <v/>
      </c>
    </row>
    <row r="55" spans="1:10" ht="15" thickBot="1" x14ac:dyDescent="0.35">
      <c r="A55" s="198"/>
      <c r="B55" s="181" t="s">
        <v>48</v>
      </c>
      <c r="C55" s="182"/>
      <c r="D55" s="182"/>
      <c r="E55" s="183"/>
      <c r="F55" s="15"/>
      <c r="G55" s="76" t="str">
        <f t="shared" si="6"/>
        <v/>
      </c>
      <c r="H55" s="77">
        <v>1000</v>
      </c>
      <c r="I55" s="76" t="str">
        <f t="shared" si="7"/>
        <v/>
      </c>
      <c r="J55" s="16" t="str">
        <f t="shared" si="8"/>
        <v/>
      </c>
    </row>
    <row r="56" spans="1:10" s="38" customFormat="1" x14ac:dyDescent="0.3">
      <c r="A56" s="198"/>
      <c r="B56" s="184" t="s">
        <v>49</v>
      </c>
      <c r="C56" s="172" t="s">
        <v>50</v>
      </c>
      <c r="D56" s="173"/>
      <c r="E56" s="174"/>
      <c r="F56" s="17"/>
      <c r="G56" s="78" t="str">
        <f t="shared" si="6"/>
        <v/>
      </c>
      <c r="H56" s="79">
        <v>3000</v>
      </c>
      <c r="I56" s="78" t="str">
        <f t="shared" si="7"/>
        <v/>
      </c>
      <c r="J56" s="18" t="str">
        <f t="shared" si="8"/>
        <v/>
      </c>
    </row>
    <row r="57" spans="1:10" x14ac:dyDescent="0.3">
      <c r="A57" s="198"/>
      <c r="B57" s="185"/>
      <c r="C57" s="175" t="s">
        <v>51</v>
      </c>
      <c r="D57" s="176"/>
      <c r="E57" s="177"/>
      <c r="F57" s="80" t="s">
        <v>52</v>
      </c>
      <c r="G57" s="81" t="str">
        <f t="shared" si="6"/>
        <v/>
      </c>
      <c r="H57" s="82"/>
      <c r="I57" s="81" t="str">
        <f t="shared" si="7"/>
        <v>=</v>
      </c>
      <c r="J57" s="19" t="str">
        <f t="shared" si="8"/>
        <v>TAKEN</v>
      </c>
    </row>
    <row r="58" spans="1:10" x14ac:dyDescent="0.3">
      <c r="A58" s="198"/>
      <c r="B58" s="185"/>
      <c r="C58" s="175" t="s">
        <v>53</v>
      </c>
      <c r="D58" s="176"/>
      <c r="E58" s="177"/>
      <c r="F58" s="7"/>
      <c r="G58" s="81" t="str">
        <f t="shared" si="6"/>
        <v/>
      </c>
      <c r="H58" s="82">
        <v>500</v>
      </c>
      <c r="I58" s="81" t="str">
        <f t="shared" si="7"/>
        <v/>
      </c>
      <c r="J58" s="19" t="str">
        <f t="shared" si="8"/>
        <v/>
      </c>
    </row>
    <row r="59" spans="1:10" x14ac:dyDescent="0.3">
      <c r="A59" s="198"/>
      <c r="B59" s="185"/>
      <c r="C59" s="175" t="s">
        <v>54</v>
      </c>
      <c r="D59" s="176"/>
      <c r="E59" s="177"/>
      <c r="F59" s="7"/>
      <c r="G59" s="81" t="str">
        <f t="shared" si="6"/>
        <v/>
      </c>
      <c r="H59" s="82">
        <v>3000</v>
      </c>
      <c r="I59" s="81" t="str">
        <f t="shared" si="7"/>
        <v/>
      </c>
      <c r="J59" s="19" t="str">
        <f t="shared" si="8"/>
        <v/>
      </c>
    </row>
    <row r="60" spans="1:10" ht="15" thickBot="1" x14ac:dyDescent="0.35">
      <c r="A60" s="198"/>
      <c r="B60" s="186"/>
      <c r="C60" s="178" t="s">
        <v>55</v>
      </c>
      <c r="D60" s="179"/>
      <c r="E60" s="180"/>
      <c r="F60" s="15"/>
      <c r="G60" s="83" t="str">
        <f t="shared" si="6"/>
        <v/>
      </c>
      <c r="H60" s="84">
        <v>4000</v>
      </c>
      <c r="I60" s="83" t="str">
        <f t="shared" si="7"/>
        <v/>
      </c>
      <c r="J60" s="20" t="str">
        <f t="shared" si="8"/>
        <v/>
      </c>
    </row>
    <row r="61" spans="1:10" x14ac:dyDescent="0.3">
      <c r="A61" s="198"/>
      <c r="B61" s="225" t="s">
        <v>56</v>
      </c>
      <c r="C61" s="228" t="s">
        <v>57</v>
      </c>
      <c r="D61" s="229"/>
      <c r="E61" s="230"/>
      <c r="F61" s="17"/>
      <c r="G61" s="85" t="str">
        <f t="shared" si="6"/>
        <v/>
      </c>
      <c r="H61" s="86">
        <v>240</v>
      </c>
      <c r="I61" s="85" t="str">
        <f t="shared" si="7"/>
        <v/>
      </c>
      <c r="J61" s="21" t="str">
        <f t="shared" si="8"/>
        <v/>
      </c>
    </row>
    <row r="62" spans="1:10" x14ac:dyDescent="0.3">
      <c r="A62" s="198"/>
      <c r="B62" s="226"/>
      <c r="C62" s="87">
        <v>1</v>
      </c>
      <c r="D62" s="139"/>
      <c r="E62" s="140"/>
      <c r="F62" s="88"/>
      <c r="G62" s="89"/>
      <c r="H62" s="90"/>
      <c r="I62" s="89"/>
      <c r="J62" s="22"/>
    </row>
    <row r="63" spans="1:10" x14ac:dyDescent="0.3">
      <c r="A63" s="198"/>
      <c r="B63" s="226"/>
      <c r="C63" s="87">
        <v>2</v>
      </c>
      <c r="D63" s="139"/>
      <c r="E63" s="140"/>
      <c r="F63" s="88"/>
      <c r="G63" s="89"/>
      <c r="H63" s="90"/>
      <c r="I63" s="89"/>
      <c r="J63" s="22"/>
    </row>
    <row r="64" spans="1:10" x14ac:dyDescent="0.3">
      <c r="A64" s="198"/>
      <c r="B64" s="226"/>
      <c r="C64" s="87">
        <v>3</v>
      </c>
      <c r="D64" s="139"/>
      <c r="E64" s="140"/>
      <c r="F64" s="88"/>
      <c r="G64" s="89"/>
      <c r="H64" s="90"/>
      <c r="I64" s="89"/>
      <c r="J64" s="22"/>
    </row>
    <row r="65" spans="1:10" x14ac:dyDescent="0.3">
      <c r="A65" s="198"/>
      <c r="B65" s="226"/>
      <c r="C65" s="87">
        <v>4</v>
      </c>
      <c r="D65" s="139"/>
      <c r="E65" s="140"/>
      <c r="F65" s="88"/>
      <c r="G65" s="89"/>
      <c r="H65" s="90"/>
      <c r="I65" s="89"/>
      <c r="J65" s="22"/>
    </row>
    <row r="66" spans="1:10" x14ac:dyDescent="0.3">
      <c r="A66" s="198"/>
      <c r="B66" s="226"/>
      <c r="C66" s="154" t="s">
        <v>58</v>
      </c>
      <c r="D66" s="155"/>
      <c r="E66" s="156"/>
      <c r="F66" s="7"/>
      <c r="G66" s="91" t="str">
        <f t="shared" si="6"/>
        <v/>
      </c>
      <c r="H66" s="92">
        <v>200</v>
      </c>
      <c r="I66" s="91" t="str">
        <f t="shared" si="7"/>
        <v/>
      </c>
      <c r="J66" s="23" t="str">
        <f t="shared" si="8"/>
        <v/>
      </c>
    </row>
    <row r="67" spans="1:10" x14ac:dyDescent="0.3">
      <c r="A67" s="198"/>
      <c r="B67" s="226"/>
      <c r="C67" s="154" t="s">
        <v>59</v>
      </c>
      <c r="D67" s="155"/>
      <c r="E67" s="156"/>
      <c r="F67" s="7"/>
      <c r="G67" s="91" t="str">
        <f t="shared" si="6"/>
        <v/>
      </c>
      <c r="H67" s="92">
        <v>200</v>
      </c>
      <c r="I67" s="91" t="str">
        <f t="shared" si="7"/>
        <v/>
      </c>
      <c r="J67" s="23" t="str">
        <f t="shared" si="8"/>
        <v/>
      </c>
    </row>
    <row r="68" spans="1:10" x14ac:dyDescent="0.3">
      <c r="A68" s="198"/>
      <c r="B68" s="226"/>
      <c r="C68" s="154" t="s">
        <v>60</v>
      </c>
      <c r="D68" s="155"/>
      <c r="E68" s="156"/>
      <c r="F68" s="7"/>
      <c r="G68" s="91" t="str">
        <f t="shared" si="6"/>
        <v/>
      </c>
      <c r="H68" s="92">
        <v>200</v>
      </c>
      <c r="I68" s="91" t="str">
        <f t="shared" si="7"/>
        <v/>
      </c>
      <c r="J68" s="23" t="str">
        <f t="shared" si="8"/>
        <v/>
      </c>
    </row>
    <row r="69" spans="1:10" x14ac:dyDescent="0.3">
      <c r="A69" s="198"/>
      <c r="B69" s="226"/>
      <c r="C69" s="154" t="s">
        <v>61</v>
      </c>
      <c r="D69" s="155"/>
      <c r="E69" s="156"/>
      <c r="F69" s="7"/>
      <c r="G69" s="91" t="str">
        <f t="shared" si="6"/>
        <v/>
      </c>
      <c r="H69" s="92">
        <v>200</v>
      </c>
      <c r="I69" s="91" t="str">
        <f t="shared" si="7"/>
        <v/>
      </c>
      <c r="J69" s="23" t="str">
        <f t="shared" si="8"/>
        <v/>
      </c>
    </row>
    <row r="70" spans="1:10" x14ac:dyDescent="0.3">
      <c r="A70" s="198"/>
      <c r="B70" s="226"/>
      <c r="C70" s="154" t="s">
        <v>62</v>
      </c>
      <c r="D70" s="155"/>
      <c r="E70" s="156"/>
      <c r="F70" s="7"/>
      <c r="G70" s="91" t="str">
        <f t="shared" si="6"/>
        <v/>
      </c>
      <c r="H70" s="92">
        <v>400</v>
      </c>
      <c r="I70" s="91" t="str">
        <f t="shared" si="7"/>
        <v/>
      </c>
      <c r="J70" s="23" t="str">
        <f t="shared" si="8"/>
        <v/>
      </c>
    </row>
    <row r="71" spans="1:10" x14ac:dyDescent="0.3">
      <c r="A71" s="198"/>
      <c r="B71" s="226"/>
      <c r="C71" s="154" t="s">
        <v>63</v>
      </c>
      <c r="D71" s="155"/>
      <c r="E71" s="156"/>
      <c r="F71" s="7"/>
      <c r="G71" s="91" t="str">
        <f t="shared" si="6"/>
        <v/>
      </c>
      <c r="H71" s="92"/>
      <c r="I71" s="91" t="str">
        <f t="shared" si="7"/>
        <v/>
      </c>
      <c r="J71" s="23" t="str">
        <f t="shared" si="8"/>
        <v/>
      </c>
    </row>
    <row r="72" spans="1:10" x14ac:dyDescent="0.3">
      <c r="A72" s="198"/>
      <c r="B72" s="226"/>
      <c r="C72" s="154" t="s">
        <v>64</v>
      </c>
      <c r="D72" s="155"/>
      <c r="E72" s="156"/>
      <c r="F72" s="7"/>
      <c r="G72" s="91" t="str">
        <f t="shared" si="6"/>
        <v/>
      </c>
      <c r="H72" s="92">
        <v>100</v>
      </c>
      <c r="I72" s="91" t="str">
        <f t="shared" si="7"/>
        <v/>
      </c>
      <c r="J72" s="23" t="str">
        <f t="shared" si="8"/>
        <v/>
      </c>
    </row>
    <row r="73" spans="1:10" ht="15" thickBot="1" x14ac:dyDescent="0.35">
      <c r="A73" s="198"/>
      <c r="B73" s="227"/>
      <c r="C73" s="157" t="s">
        <v>65</v>
      </c>
      <c r="D73" s="158"/>
      <c r="E73" s="159"/>
      <c r="F73" s="15"/>
      <c r="G73" s="93" t="str">
        <f t="shared" si="6"/>
        <v/>
      </c>
      <c r="H73" s="94">
        <v>100</v>
      </c>
      <c r="I73" s="93" t="str">
        <f t="shared" si="7"/>
        <v/>
      </c>
      <c r="J73" s="24" t="str">
        <f t="shared" si="8"/>
        <v/>
      </c>
    </row>
    <row r="74" spans="1:10" x14ac:dyDescent="0.3">
      <c r="A74" s="198"/>
      <c r="B74" s="141" t="s">
        <v>66</v>
      </c>
      <c r="C74" s="145" t="s">
        <v>67</v>
      </c>
      <c r="D74" s="146"/>
      <c r="E74" s="147"/>
      <c r="F74" s="17"/>
      <c r="G74" s="95" t="str">
        <f t="shared" si="6"/>
        <v/>
      </c>
      <c r="H74" s="96">
        <v>500</v>
      </c>
      <c r="I74" s="95" t="str">
        <f t="shared" si="7"/>
        <v/>
      </c>
      <c r="J74" s="25" t="str">
        <f t="shared" si="8"/>
        <v/>
      </c>
    </row>
    <row r="75" spans="1:10" x14ac:dyDescent="0.3">
      <c r="A75" s="198"/>
      <c r="B75" s="142"/>
      <c r="C75" s="97">
        <v>1</v>
      </c>
      <c r="D75" s="134"/>
      <c r="E75" s="135"/>
      <c r="F75" s="98"/>
      <c r="G75" s="99"/>
      <c r="H75" s="100"/>
      <c r="I75" s="99"/>
      <c r="J75" s="26"/>
    </row>
    <row r="76" spans="1:10" x14ac:dyDescent="0.3">
      <c r="A76" s="198"/>
      <c r="B76" s="142"/>
      <c r="C76" s="97">
        <v>2</v>
      </c>
      <c r="D76" s="134"/>
      <c r="E76" s="135"/>
      <c r="F76" s="98"/>
      <c r="G76" s="99"/>
      <c r="H76" s="100"/>
      <c r="I76" s="99"/>
      <c r="J76" s="26"/>
    </row>
    <row r="77" spans="1:10" x14ac:dyDescent="0.3">
      <c r="A77" s="198"/>
      <c r="B77" s="142"/>
      <c r="C77" s="97">
        <v>3</v>
      </c>
      <c r="D77" s="134"/>
      <c r="E77" s="135"/>
      <c r="F77" s="98"/>
      <c r="G77" s="99"/>
      <c r="H77" s="100"/>
      <c r="I77" s="99"/>
      <c r="J77" s="26"/>
    </row>
    <row r="78" spans="1:10" x14ac:dyDescent="0.3">
      <c r="A78" s="198"/>
      <c r="B78" s="142"/>
      <c r="C78" s="97">
        <v>4</v>
      </c>
      <c r="D78" s="134"/>
      <c r="E78" s="135"/>
      <c r="F78" s="98"/>
      <c r="G78" s="99"/>
      <c r="H78" s="100"/>
      <c r="I78" s="99"/>
      <c r="J78" s="26"/>
    </row>
    <row r="79" spans="1:10" x14ac:dyDescent="0.3">
      <c r="A79" s="198"/>
      <c r="B79" s="143"/>
      <c r="C79" s="136" t="s">
        <v>68</v>
      </c>
      <c r="D79" s="137"/>
      <c r="E79" s="138"/>
      <c r="F79" s="7"/>
      <c r="G79" s="101" t="str">
        <f t="shared" si="6"/>
        <v/>
      </c>
      <c r="H79" s="102">
        <v>100</v>
      </c>
      <c r="I79" s="101" t="str">
        <f t="shared" si="7"/>
        <v/>
      </c>
      <c r="J79" s="27" t="str">
        <f t="shared" si="8"/>
        <v/>
      </c>
    </row>
    <row r="80" spans="1:10" x14ac:dyDescent="0.3">
      <c r="A80" s="198"/>
      <c r="B80" s="143"/>
      <c r="C80" s="136" t="s">
        <v>60</v>
      </c>
      <c r="D80" s="137"/>
      <c r="E80" s="138"/>
      <c r="F80" s="7"/>
      <c r="G80" s="101" t="str">
        <f t="shared" si="6"/>
        <v/>
      </c>
      <c r="H80" s="102">
        <v>100</v>
      </c>
      <c r="I80" s="101" t="str">
        <f t="shared" si="7"/>
        <v/>
      </c>
      <c r="J80" s="27" t="str">
        <f t="shared" si="8"/>
        <v/>
      </c>
    </row>
    <row r="81" spans="1:10" x14ac:dyDescent="0.3">
      <c r="A81" s="198"/>
      <c r="B81" s="143"/>
      <c r="C81" s="136" t="s">
        <v>63</v>
      </c>
      <c r="D81" s="137"/>
      <c r="E81" s="138"/>
      <c r="F81" s="103" t="s">
        <v>52</v>
      </c>
      <c r="G81" s="101" t="str">
        <f t="shared" si="6"/>
        <v/>
      </c>
      <c r="H81" s="102"/>
      <c r="I81" s="101" t="str">
        <f t="shared" si="7"/>
        <v>=</v>
      </c>
      <c r="J81" s="27" t="str">
        <f t="shared" si="8"/>
        <v>TAKEN</v>
      </c>
    </row>
    <row r="82" spans="1:10" x14ac:dyDescent="0.3">
      <c r="A82" s="198"/>
      <c r="B82" s="143"/>
      <c r="C82" s="136" t="s">
        <v>64</v>
      </c>
      <c r="D82" s="137"/>
      <c r="E82" s="138"/>
      <c r="F82" s="7"/>
      <c r="G82" s="101" t="str">
        <f t="shared" si="6"/>
        <v/>
      </c>
      <c r="H82" s="102">
        <v>100</v>
      </c>
      <c r="I82" s="101" t="str">
        <f t="shared" si="7"/>
        <v/>
      </c>
      <c r="J82" s="27" t="str">
        <f t="shared" si="8"/>
        <v/>
      </c>
    </row>
    <row r="83" spans="1:10" x14ac:dyDescent="0.3">
      <c r="A83" s="198"/>
      <c r="B83" s="143"/>
      <c r="C83" s="136" t="s">
        <v>65</v>
      </c>
      <c r="D83" s="137"/>
      <c r="E83" s="138"/>
      <c r="F83" s="7"/>
      <c r="G83" s="101" t="str">
        <f t="shared" si="6"/>
        <v/>
      </c>
      <c r="H83" s="102">
        <v>100</v>
      </c>
      <c r="I83" s="101" t="str">
        <f t="shared" si="7"/>
        <v/>
      </c>
      <c r="J83" s="27" t="str">
        <f t="shared" si="8"/>
        <v/>
      </c>
    </row>
    <row r="84" spans="1:10" x14ac:dyDescent="0.3">
      <c r="A84" s="198"/>
      <c r="B84" s="143"/>
      <c r="C84" s="151" t="s">
        <v>69</v>
      </c>
      <c r="D84" s="152"/>
      <c r="E84" s="153"/>
      <c r="F84" s="7"/>
      <c r="G84" s="101" t="str">
        <f t="shared" si="6"/>
        <v/>
      </c>
      <c r="H84" s="104"/>
      <c r="I84" s="101" t="str">
        <f t="shared" si="7"/>
        <v/>
      </c>
      <c r="J84" s="27" t="str">
        <f t="shared" si="8"/>
        <v/>
      </c>
    </row>
    <row r="85" spans="1:10" x14ac:dyDescent="0.3">
      <c r="A85" s="198"/>
      <c r="B85" s="143"/>
      <c r="C85" s="151" t="s">
        <v>70</v>
      </c>
      <c r="D85" s="152"/>
      <c r="E85" s="153"/>
      <c r="F85" s="7"/>
      <c r="G85" s="101" t="str">
        <f t="shared" si="6"/>
        <v/>
      </c>
      <c r="H85" s="104"/>
      <c r="I85" s="101" t="str">
        <f t="shared" si="7"/>
        <v/>
      </c>
      <c r="J85" s="27" t="str">
        <f t="shared" si="8"/>
        <v/>
      </c>
    </row>
    <row r="86" spans="1:10" x14ac:dyDescent="0.3">
      <c r="A86" s="198"/>
      <c r="B86" s="143"/>
      <c r="C86" s="151" t="s">
        <v>71</v>
      </c>
      <c r="D86" s="152"/>
      <c r="E86" s="153"/>
      <c r="F86" s="7"/>
      <c r="G86" s="101" t="str">
        <f t="shared" si="6"/>
        <v/>
      </c>
      <c r="H86" s="104"/>
      <c r="I86" s="101" t="str">
        <f t="shared" si="7"/>
        <v/>
      </c>
      <c r="J86" s="27" t="str">
        <f t="shared" si="8"/>
        <v/>
      </c>
    </row>
    <row r="87" spans="1:10" x14ac:dyDescent="0.3">
      <c r="A87" s="198"/>
      <c r="B87" s="143"/>
      <c r="C87" s="151" t="s">
        <v>72</v>
      </c>
      <c r="D87" s="152"/>
      <c r="E87" s="153"/>
      <c r="F87" s="7"/>
      <c r="G87" s="101" t="str">
        <f t="shared" si="6"/>
        <v/>
      </c>
      <c r="H87" s="104">
        <v>100</v>
      </c>
      <c r="I87" s="101" t="str">
        <f t="shared" si="7"/>
        <v/>
      </c>
      <c r="J87" s="27" t="str">
        <f t="shared" si="8"/>
        <v/>
      </c>
    </row>
    <row r="88" spans="1:10" x14ac:dyDescent="0.3">
      <c r="A88" s="198"/>
      <c r="B88" s="143"/>
      <c r="C88" s="151" t="s">
        <v>72</v>
      </c>
      <c r="D88" s="152"/>
      <c r="E88" s="153"/>
      <c r="F88" s="7"/>
      <c r="G88" s="101" t="str">
        <f t="shared" si="6"/>
        <v/>
      </c>
      <c r="H88" s="104">
        <v>100</v>
      </c>
      <c r="I88" s="101" t="str">
        <f t="shared" si="7"/>
        <v/>
      </c>
      <c r="J88" s="27" t="str">
        <f t="shared" si="8"/>
        <v/>
      </c>
    </row>
    <row r="89" spans="1:10" x14ac:dyDescent="0.3">
      <c r="A89" s="198"/>
      <c r="B89" s="143"/>
      <c r="C89" s="151" t="s">
        <v>73</v>
      </c>
      <c r="D89" s="152"/>
      <c r="E89" s="153"/>
      <c r="F89" s="7"/>
      <c r="G89" s="101" t="str">
        <f t="shared" si="6"/>
        <v/>
      </c>
      <c r="H89" s="104">
        <v>100</v>
      </c>
      <c r="I89" s="101" t="str">
        <f t="shared" si="7"/>
        <v/>
      </c>
      <c r="J89" s="27" t="str">
        <f t="shared" si="8"/>
        <v/>
      </c>
    </row>
    <row r="90" spans="1:10" ht="15" thickBot="1" x14ac:dyDescent="0.35">
      <c r="A90" s="199"/>
      <c r="B90" s="144"/>
      <c r="C90" s="148" t="s">
        <v>74</v>
      </c>
      <c r="D90" s="149"/>
      <c r="E90" s="150"/>
      <c r="F90" s="28"/>
      <c r="G90" s="105" t="str">
        <f t="shared" si="6"/>
        <v/>
      </c>
      <c r="H90" s="106">
        <v>60</v>
      </c>
      <c r="I90" s="105" t="str">
        <f t="shared" si="7"/>
        <v/>
      </c>
      <c r="J90" s="29" t="str">
        <f t="shared" si="8"/>
        <v/>
      </c>
    </row>
    <row r="91" spans="1:10" ht="5.0999999999999996" customHeight="1" thickTop="1" x14ac:dyDescent="0.3">
      <c r="A91" s="38"/>
      <c r="B91" s="107"/>
      <c r="C91" s="107"/>
      <c r="D91" s="108"/>
      <c r="E91" s="38"/>
      <c r="F91" s="109"/>
      <c r="G91" s="109"/>
      <c r="H91" s="110"/>
      <c r="I91" s="109"/>
      <c r="J91" s="42"/>
    </row>
    <row r="92" spans="1:10" ht="21" x14ac:dyDescent="0.4">
      <c r="F92" s="111" t="s">
        <v>79</v>
      </c>
      <c r="G92" s="112"/>
      <c r="H92" s="133">
        <f>SUM(J37:J40,J45:J90)</f>
        <v>0</v>
      </c>
      <c r="I92" s="133"/>
      <c r="J92" s="133"/>
    </row>
    <row r="93" spans="1:10" ht="5.0999999999999996" customHeight="1" x14ac:dyDescent="0.35">
      <c r="F93" s="113"/>
      <c r="H93" s="132"/>
      <c r="I93" s="132"/>
      <c r="J93" s="132"/>
    </row>
    <row r="94" spans="1:10" ht="21" x14ac:dyDescent="0.4">
      <c r="F94" s="111" t="s">
        <v>80</v>
      </c>
      <c r="H94" s="131"/>
      <c r="I94" s="131"/>
      <c r="J94" s="131"/>
    </row>
    <row r="95" spans="1:10" ht="5.0999999999999996" customHeight="1" x14ac:dyDescent="0.35">
      <c r="H95" s="132"/>
      <c r="I95" s="132"/>
      <c r="J95" s="132"/>
    </row>
    <row r="96" spans="1:10" ht="18" x14ac:dyDescent="0.35">
      <c r="F96" s="114" t="s">
        <v>81</v>
      </c>
      <c r="H96" s="125">
        <f>H92-H94</f>
        <v>0</v>
      </c>
      <c r="I96" s="125"/>
      <c r="J96" s="125"/>
    </row>
    <row r="97" spans="6:10" ht="6" customHeight="1" x14ac:dyDescent="0.3">
      <c r="H97" s="126"/>
      <c r="I97" s="126"/>
      <c r="J97" s="126"/>
    </row>
    <row r="98" spans="6:10" ht="21" x14ac:dyDescent="0.4">
      <c r="F98" s="115" t="s">
        <v>82</v>
      </c>
      <c r="G98" s="116"/>
      <c r="H98" s="127">
        <f>SUM($J$41:$J$44)</f>
        <v>0</v>
      </c>
      <c r="I98" s="127"/>
      <c r="J98" s="127"/>
    </row>
    <row r="99" spans="6:10" ht="5.0999999999999996" customHeight="1" x14ac:dyDescent="0.3"/>
    <row r="100" spans="6:10" ht="21" x14ac:dyDescent="0.4">
      <c r="F100" s="115" t="s">
        <v>83</v>
      </c>
      <c r="H100" s="127">
        <f>H98+(H98*24%)+(H98*7%)</f>
        <v>0</v>
      </c>
      <c r="I100" s="127"/>
      <c r="J100" s="127"/>
    </row>
  </sheetData>
  <sheetProtection password="A9BD" sheet="1" objects="1" scenarios="1" selectLockedCells="1"/>
  <mergeCells count="90">
    <mergeCell ref="A50:A90"/>
    <mergeCell ref="B61:B73"/>
    <mergeCell ref="C61:E61"/>
    <mergeCell ref="F27:J27"/>
    <mergeCell ref="D33:J33"/>
    <mergeCell ref="A37:A49"/>
    <mergeCell ref="C41:C44"/>
    <mergeCell ref="B45:B46"/>
    <mergeCell ref="C46:E46"/>
    <mergeCell ref="B48:E48"/>
    <mergeCell ref="C38:D38"/>
    <mergeCell ref="C39:D39"/>
    <mergeCell ref="C40:D40"/>
    <mergeCell ref="C45:E45"/>
    <mergeCell ref="B47:E47"/>
    <mergeCell ref="B37:B44"/>
    <mergeCell ref="C37:D37"/>
    <mergeCell ref="F16:J16"/>
    <mergeCell ref="F19:J19"/>
    <mergeCell ref="F21:J21"/>
    <mergeCell ref="F23:J23"/>
    <mergeCell ref="F25:J25"/>
    <mergeCell ref="C60:E60"/>
    <mergeCell ref="B55:E55"/>
    <mergeCell ref="B56:B60"/>
    <mergeCell ref="A1:J1"/>
    <mergeCell ref="A2:J2"/>
    <mergeCell ref="A3:J3"/>
    <mergeCell ref="A4:J4"/>
    <mergeCell ref="A8:B8"/>
    <mergeCell ref="C8:I8"/>
    <mergeCell ref="A10:B10"/>
    <mergeCell ref="I11:J11"/>
    <mergeCell ref="A13:B14"/>
    <mergeCell ref="F14:J14"/>
    <mergeCell ref="E35:F35"/>
    <mergeCell ref="J35:J36"/>
    <mergeCell ref="A15:B16"/>
    <mergeCell ref="B54:E54"/>
    <mergeCell ref="C56:E56"/>
    <mergeCell ref="C57:E57"/>
    <mergeCell ref="C58:E58"/>
    <mergeCell ref="C59:E59"/>
    <mergeCell ref="B49:E49"/>
    <mergeCell ref="B50:E50"/>
    <mergeCell ref="B51:E51"/>
    <mergeCell ref="B52:E52"/>
    <mergeCell ref="B53:E53"/>
    <mergeCell ref="C83:E83"/>
    <mergeCell ref="C84:E84"/>
    <mergeCell ref="D62:E62"/>
    <mergeCell ref="D63:E63"/>
    <mergeCell ref="D64:E64"/>
    <mergeCell ref="C70:E70"/>
    <mergeCell ref="C71:E71"/>
    <mergeCell ref="C80:E80"/>
    <mergeCell ref="C81:E81"/>
    <mergeCell ref="C82:E82"/>
    <mergeCell ref="D65:E65"/>
    <mergeCell ref="B74:B90"/>
    <mergeCell ref="C74:E74"/>
    <mergeCell ref="D78:E78"/>
    <mergeCell ref="C90:E90"/>
    <mergeCell ref="C87:E87"/>
    <mergeCell ref="C88:E88"/>
    <mergeCell ref="C89:E89"/>
    <mergeCell ref="C86:E86"/>
    <mergeCell ref="C72:E72"/>
    <mergeCell ref="C73:E73"/>
    <mergeCell ref="C85:E85"/>
    <mergeCell ref="C66:E66"/>
    <mergeCell ref="C67:E67"/>
    <mergeCell ref="C68:E68"/>
    <mergeCell ref="C69:E69"/>
    <mergeCell ref="H96:J96"/>
    <mergeCell ref="H97:J97"/>
    <mergeCell ref="H98:J98"/>
    <mergeCell ref="H100:J100"/>
    <mergeCell ref="C10:I10"/>
    <mergeCell ref="C11:D11"/>
    <mergeCell ref="C14:D14"/>
    <mergeCell ref="C16:D16"/>
    <mergeCell ref="H94:J94"/>
    <mergeCell ref="H95:J95"/>
    <mergeCell ref="H92:J92"/>
    <mergeCell ref="H93:J93"/>
    <mergeCell ref="D75:E75"/>
    <mergeCell ref="D76:E76"/>
    <mergeCell ref="D77:E77"/>
    <mergeCell ref="C79:E79"/>
  </mergeCells>
  <printOptions horizontalCentered="1"/>
  <pageMargins left="0.7" right="0.7" top="0.75" bottom="0.75" header="0.3" footer="0.3"/>
  <pageSetup scale="91" fitToHeight="2" orientation="portrait" horizontalDpi="4294967293" verticalDpi="4294967293" r:id="rId1"/>
  <headerFooter>
    <oddHeader>&amp;C&amp;"-,Bold"&amp;20&amp;K00B050North Carolina Association of Municipal Electric Systems</oddHeader>
    <oddFooter>&amp;C&amp;P of &amp;N&amp;R&amp;"-,Italic"&amp;8&amp;Z&amp;F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NCAMES Vendor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Shelton</dc:creator>
  <cp:lastModifiedBy>boggsg</cp:lastModifiedBy>
  <cp:lastPrinted>2019-02-21T19:17:09Z</cp:lastPrinted>
  <dcterms:created xsi:type="dcterms:W3CDTF">2019-02-18T17:37:48Z</dcterms:created>
  <dcterms:modified xsi:type="dcterms:W3CDTF">2019-02-22T11:58:38Z</dcterms:modified>
</cp:coreProperties>
</file>